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esktop\A\"/>
    </mc:Choice>
  </mc:AlternateContent>
  <bookViews>
    <workbookView xWindow="0" yWindow="0" windowWidth="14370" windowHeight="5010" activeTab="3"/>
  </bookViews>
  <sheets>
    <sheet name="Sep22" sheetId="1" r:id="rId1"/>
    <sheet name="Oct22" sheetId="2" r:id="rId2"/>
    <sheet name="Nov22" sheetId="3" r:id="rId3"/>
    <sheet name="Dec22" sheetId="4" r:id="rId4"/>
    <sheet name="©" sheetId="5" r:id="rId5"/>
    <sheet name="© (1)" sheetId="6" r:id="rId6"/>
  </sheets>
  <definedNames>
    <definedName name="startday">'©'!$A$20</definedName>
    <definedName name="valuevx">#REF!</definedName>
  </definedNames>
  <calcPr calcId="152511"/>
  <extLst>
    <ext uri="GoogleSheetsCustomDataVersion1">
      <go:sheetsCustomData xmlns:go="http://customooxmlschemas.google.com/" r:id="rId10" roundtripDataSignature="AMtx7mijYTIyQbeozIHrQVZqjqapZFe5mw=="/>
    </ext>
  </extLst>
</workbook>
</file>

<file path=xl/calcChain.xml><?xml version="1.0" encoding="utf-8"?>
<calcChain xmlns="http://schemas.openxmlformats.org/spreadsheetml/2006/main">
  <c r="A13" i="6" l="1"/>
  <c r="A1" i="6"/>
  <c r="A13" i="5"/>
  <c r="A1" i="5"/>
  <c r="I33" i="4"/>
  <c r="M4" i="4"/>
  <c r="K4" i="4"/>
  <c r="I4" i="4"/>
  <c r="G4" i="4"/>
  <c r="E4" i="4"/>
  <c r="C4" i="4"/>
  <c r="A4" i="4"/>
  <c r="A2" i="4"/>
  <c r="A5" i="4"/>
  <c r="C5" i="4" s="1"/>
  <c r="E5" i="4" s="1"/>
  <c r="I31" i="3"/>
  <c r="A2" i="3"/>
  <c r="A1" i="3"/>
  <c r="I23" i="3" s="1"/>
  <c r="K23" i="3" s="1"/>
  <c r="M23" i="3" s="1"/>
  <c r="A27" i="3" s="1"/>
  <c r="C27" i="3" s="1"/>
  <c r="I33" i="2"/>
  <c r="A29" i="2"/>
  <c r="C29" i="2" s="1"/>
  <c r="A1" i="2"/>
  <c r="I34" i="1"/>
  <c r="A1" i="1"/>
  <c r="A30" i="1" s="1"/>
  <c r="C30" i="1" s="1"/>
  <c r="M24" i="4" l="1"/>
  <c r="A29" i="4" s="1"/>
  <c r="C29" i="4" s="1"/>
  <c r="A5" i="1"/>
  <c r="C5" i="1" s="1"/>
  <c r="E5" i="1" s="1"/>
  <c r="A3" i="3"/>
</calcChain>
</file>

<file path=xl/sharedStrings.xml><?xml version="1.0" encoding="utf-8"?>
<sst xmlns="http://schemas.openxmlformats.org/spreadsheetml/2006/main" count="249" uniqueCount="204">
  <si>
    <t>(c) 2011 Vertex42 LLC</t>
  </si>
  <si>
    <t>Unidad Preliminar: 7 días de planes de lección. Agregar sesiones para conocer/motivar a sus estudiantes.</t>
  </si>
  <si>
    <t>Sunday</t>
  </si>
  <si>
    <t>Monday</t>
  </si>
  <si>
    <t>Tuesday</t>
  </si>
  <si>
    <t>Wednesday</t>
  </si>
  <si>
    <t>Thursday</t>
  </si>
  <si>
    <t>Friday</t>
  </si>
  <si>
    <t>Saturday</t>
  </si>
  <si>
    <t>AP for All Curricula</t>
  </si>
  <si>
    <t>https://apforallnyc.com/world-languages/</t>
  </si>
  <si>
    <t>Labor Day</t>
  </si>
  <si>
    <t>Get to know your students</t>
  </si>
  <si>
    <t>and their families/heritage</t>
  </si>
  <si>
    <t>Baseline</t>
  </si>
  <si>
    <t>Rosh Hashanah</t>
  </si>
  <si>
    <t xml:space="preserve">     First Day of School</t>
  </si>
  <si>
    <t>Unidad Preliminar, D 1</t>
  </si>
  <si>
    <t>Unidad Preliminar, D 2</t>
  </si>
  <si>
    <t>Unidad Preliminar, D 3</t>
  </si>
  <si>
    <t>Unidad Preliminar, D 4</t>
  </si>
  <si>
    <t>Unidad Preliminar, D 5</t>
  </si>
  <si>
    <t xml:space="preserve">Introduction, syllabus, </t>
  </si>
  <si>
    <t>Intro 3 Modes of Commun.</t>
  </si>
  <si>
    <t>Intro Themes &amp; Exam Format</t>
  </si>
  <si>
    <t xml:space="preserve">Intro Written FR Tasks &amp; </t>
  </si>
  <si>
    <t xml:space="preserve">Intro Spoken FR Tasks &amp; </t>
  </si>
  <si>
    <t>expectations</t>
  </si>
  <si>
    <t>Scoring Guidelines</t>
  </si>
  <si>
    <t>Unidad Preliminar, D 6</t>
  </si>
  <si>
    <t>Unidad</t>
  </si>
  <si>
    <t>Preliminar, D 7</t>
  </si>
  <si>
    <t>Unidad 1, D 1</t>
  </si>
  <si>
    <t>Unidad 1, D 2</t>
  </si>
  <si>
    <t>Unidad 1, D 3</t>
  </si>
  <si>
    <t>Intro Multiple Choice Section</t>
  </si>
  <si>
    <t>Intro Personal Progress Checks</t>
  </si>
  <si>
    <t>Informal letter to myself</t>
  </si>
  <si>
    <t>Features of an informal letter</t>
  </si>
  <si>
    <t xml:space="preserve">Comparison features formal </t>
  </si>
  <si>
    <t>and informal letter</t>
  </si>
  <si>
    <t>Unidad 1, D 4</t>
  </si>
  <si>
    <t>Unidad 1, D 5</t>
  </si>
  <si>
    <t>Unidad 1, D 6</t>
  </si>
  <si>
    <t>Schools Closed</t>
  </si>
  <si>
    <t>Meaning words in context</t>
  </si>
  <si>
    <t>Main idea and supporting/</t>
  </si>
  <si>
    <t>Description data from a table</t>
  </si>
  <si>
    <t>relevant details advertisement</t>
  </si>
  <si>
    <t>/patterns data</t>
  </si>
  <si>
    <t>Evening Parent-Teacher Conferences for high schools, K–12, and 6–12 schools</t>
  </si>
  <si>
    <t>Notes:</t>
  </si>
  <si>
    <r>
      <rPr>
        <b/>
        <sz val="12"/>
        <color rgb="FF000000"/>
        <rFont val="Times New Roman"/>
      </rPr>
      <t xml:space="preserve">AP for All Curricula  https://apforallnyc.com/world-languages/         </t>
    </r>
    <r>
      <rPr>
        <b/>
        <sz val="10"/>
        <color rgb="FF000000"/>
        <rFont val="Times New Roman"/>
      </rPr>
      <t xml:space="preserve">
</t>
    </r>
    <r>
      <rPr>
        <sz val="10"/>
        <color rgb="FF000000"/>
        <rFont val="Times New Roman"/>
      </rPr>
      <t xml:space="preserve">     </t>
    </r>
  </si>
  <si>
    <t>© 2011-2019 by Vertex42.com. Free to Print.</t>
  </si>
  <si>
    <t>Unidad 1, D 7</t>
  </si>
  <si>
    <t>Yom Kippur</t>
  </si>
  <si>
    <t>Unidad 1, D 8</t>
  </si>
  <si>
    <t>Unidad 1, D 9</t>
  </si>
  <si>
    <t>Unidad 1, D 10</t>
  </si>
  <si>
    <t>Description point of view,</t>
  </si>
  <si>
    <t>Research strategies to gather</t>
  </si>
  <si>
    <t xml:space="preserve">Plan draft spoken presentation </t>
  </si>
  <si>
    <t xml:space="preserve">Complete draft spoken </t>
  </si>
  <si>
    <t>perspective, tone or attitude in an audio</t>
  </si>
  <si>
    <t>information and evidence</t>
  </si>
  <si>
    <t>in formal register</t>
  </si>
  <si>
    <t xml:space="preserve">presentation with intro, </t>
  </si>
  <si>
    <t>development &amp; conclusion</t>
  </si>
  <si>
    <t>Italian Heritage Day/</t>
  </si>
  <si>
    <t>Unidad 1, D 11</t>
  </si>
  <si>
    <t>Unidad 1, D 12</t>
  </si>
  <si>
    <t>Unidad 1, D 13</t>
  </si>
  <si>
    <t>Unidad 1, D 14</t>
  </si>
  <si>
    <t xml:space="preserve">Indigenous People’s </t>
  </si>
  <si>
    <t xml:space="preserve">Identification components </t>
  </si>
  <si>
    <t>Composition formal email</t>
  </si>
  <si>
    <t>OPEN</t>
  </si>
  <si>
    <t>Appropriate communication strategies in interpersonal speaking-providing and obtaining relevant information</t>
  </si>
  <si>
    <t>Mocked simulated conversation</t>
  </si>
  <si>
    <t>Day     Schools Closed</t>
  </si>
  <si>
    <t>formal email</t>
  </si>
  <si>
    <t>Unidad 1, D 15</t>
  </si>
  <si>
    <t>Unidad 1, D 16</t>
  </si>
  <si>
    <t>Unidad 1, D 17</t>
  </si>
  <si>
    <t>Unidad 1, D 18</t>
  </si>
  <si>
    <r>
      <rPr>
        <b/>
        <sz val="9"/>
        <color rgb="FF000000"/>
        <rFont val="Times New Roman"/>
      </rPr>
      <t xml:space="preserve">Unidad 2, D 1 </t>
    </r>
    <r>
      <rPr>
        <sz val="8"/>
        <color rgb="FF000000"/>
        <rFont val="Times New Roman"/>
      </rPr>
      <t>MC-reading</t>
    </r>
  </si>
  <si>
    <t>Cultural presentation-</t>
  </si>
  <si>
    <t>Cult pres-cont day 10</t>
  </si>
  <si>
    <t>Feedback &amp; editing formal email-continuation days 11-12</t>
  </si>
  <si>
    <t>Personal Progress Checks</t>
  </si>
  <si>
    <t xml:space="preserve">Description literal meaning </t>
  </si>
  <si>
    <t>continuation day 10</t>
  </si>
  <si>
    <t>text-main idea &amp; summary</t>
  </si>
  <si>
    <t>3:15-4:45 pm</t>
  </si>
  <si>
    <r>
      <rPr>
        <b/>
        <sz val="9"/>
        <color theme="1"/>
        <rFont val="Times New Roman"/>
      </rPr>
      <t xml:space="preserve">Unidad 2, D 2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</si>
  <si>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2, D 3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</si>
  <si>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2, D 4 </t>
    </r>
    <r>
      <rPr>
        <sz val="8"/>
        <color theme="1"/>
        <rFont val="Times New Roman"/>
      </rPr>
      <t>MC-listening</t>
    </r>
  </si>
  <si>
    <r>
      <rPr>
        <b/>
        <sz val="9"/>
        <color theme="1"/>
        <rFont val="Times New Roman"/>
      </rPr>
      <t xml:space="preserve">Unidad 2, D 5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</si>
  <si>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2, D 6 </t>
    </r>
    <r>
      <rPr>
        <sz val="8"/>
        <color theme="1"/>
        <rFont val="Times New Roman"/>
      </rPr>
      <t>MC-reading</t>
    </r>
  </si>
  <si>
    <t xml:space="preserve">Description data by identifying  </t>
  </si>
  <si>
    <t xml:space="preserve">Determination of the meaning  </t>
  </si>
  <si>
    <r>
      <rPr>
        <sz val="8"/>
        <color rgb="FFFF0000"/>
        <rFont val="Times New Roman"/>
      </rPr>
      <t xml:space="preserve">OPEN </t>
    </r>
    <r>
      <rPr>
        <sz val="8"/>
        <color theme="1"/>
        <rFont val="Times New Roman"/>
      </rPr>
      <t>Making cultural connections by describing content and connections among cultural topics by explaining how information in a text relates to hispanic cultural topics.</t>
    </r>
  </si>
  <si>
    <r>
      <rPr>
        <sz val="8"/>
        <color rgb="FFFF0000"/>
        <rFont val="Times New Roman"/>
      </rPr>
      <t>OPEN</t>
    </r>
    <r>
      <rPr>
        <b/>
        <sz val="8"/>
        <color rgb="FFFF0000"/>
        <rFont val="Times New Roman"/>
      </rPr>
      <t xml:space="preserve"> </t>
    </r>
    <r>
      <rPr>
        <sz val="8"/>
        <color rgb="FF000000"/>
        <rFont val="Times New Roman"/>
      </rPr>
      <t>Planning and researching an issue or topic by using research strategies to gather information and evidence to produce a short two paragraph composition.</t>
    </r>
  </si>
  <si>
    <t xml:space="preserve">text &amp; supporting/relevant </t>
  </si>
  <si>
    <t>and describing patterns and</t>
  </si>
  <si>
    <t>of familiar and unfamiliar words</t>
  </si>
  <si>
    <t>details</t>
  </si>
  <si>
    <t>trends in a chart</t>
  </si>
  <si>
    <t>by deducing the meaning based on context</t>
  </si>
  <si>
    <r>
      <rPr>
        <b/>
        <sz val="9"/>
        <color theme="1"/>
        <rFont val="Times New Roman"/>
      </rPr>
      <t xml:space="preserve">Unidad 2, D 7 </t>
    </r>
    <r>
      <rPr>
        <sz val="8"/>
        <color theme="1"/>
        <rFont val="Times New Roman"/>
      </rPr>
      <t xml:space="preserve">FR-Cul Com  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</si>
  <si>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Planning and researching an issue or topic for presentational speaking using a process to plan the oral presentation, filling in the document “Plan para la Comparación Cultural.”</t>
    </r>
  </si>
  <si>
    <r>
      <rPr>
        <sz val="10"/>
        <color rgb="FF000000"/>
        <rFont val="Times New Roman"/>
      </rPr>
      <t xml:space="preserve">Notes: </t>
    </r>
    <r>
      <rPr>
        <sz val="10"/>
        <color rgb="FF00B050"/>
        <rFont val="Times New Roman"/>
      </rPr>
      <t>Religious holidays</t>
    </r>
  </si>
  <si>
    <t xml:space="preserve">Diwali (Hindu) - October 24  </t>
  </si>
  <si>
    <t>Sukkot (Jewish) - October 10 &amp; 11 Simchat Torah (Jewish) - Octobre 17 &amp; 18</t>
  </si>
  <si>
    <t>Simchat Torah (Jewish) - October 17 &amp; 18</t>
  </si>
  <si>
    <r>
      <rPr>
        <b/>
        <sz val="9"/>
        <color theme="1"/>
        <rFont val="Times New Roman"/>
      </rPr>
      <t xml:space="preserve">Unidad 2, D 8 </t>
    </r>
    <r>
      <rPr>
        <sz val="8"/>
        <color theme="1"/>
        <rFont val="Times New Roman"/>
      </rPr>
      <t>C Co</t>
    </r>
  </si>
  <si>
    <r>
      <rPr>
        <b/>
        <sz val="9"/>
        <color theme="1"/>
        <rFont val="Times New Roman"/>
      </rPr>
      <t xml:space="preserve">Unidad 2, D 9 </t>
    </r>
    <r>
      <rPr>
        <sz val="8"/>
        <color theme="1"/>
        <rFont val="Times New Roman"/>
      </rPr>
      <t>FR-Cul Com</t>
    </r>
  </si>
  <si>
    <r>
      <rPr>
        <b/>
        <sz val="9"/>
        <color theme="1"/>
        <rFont val="Times New Roman"/>
      </rPr>
      <t xml:space="preserve">Unidad 2, D 10 </t>
    </r>
    <r>
      <rPr>
        <sz val="8"/>
        <color theme="1"/>
        <rFont val="Times New Roman"/>
      </rPr>
      <t>FR-A essay</t>
    </r>
  </si>
  <si>
    <r>
      <rPr>
        <b/>
        <sz val="9"/>
        <color theme="1"/>
        <rFont val="Times New Roman"/>
      </rPr>
      <t>Unidad 2, D 11</t>
    </r>
    <r>
      <rPr>
        <sz val="8"/>
        <color theme="1"/>
        <rFont val="Times New Roman"/>
      </rPr>
      <t xml:space="preserve"> FR-A essay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</si>
  <si>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Use of appropriate language and vocabulary for the intended audience in presentational speaking.</t>
    </r>
  </si>
  <si>
    <r>
      <rPr>
        <sz val="8"/>
        <color rgb="FFFF0000"/>
        <rFont val="Times New Roman"/>
      </rPr>
      <t>OPEN</t>
    </r>
    <r>
      <rPr>
        <b/>
        <sz val="8"/>
        <color rgb="FFFF0000"/>
        <rFont val="Times New Roman"/>
      </rPr>
      <t xml:space="preserve"> </t>
    </r>
    <r>
      <rPr>
        <sz val="8"/>
        <color rgb="FF000000"/>
        <rFont val="Times New Roman"/>
      </rPr>
      <t>Use of words that are appropriate for an oral presentation by producing a list of reliable sources to support the argument.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</si>
  <si>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Use of appropriate vocal and visual strategies to communicate an idea in  interpersonal speaking by filling out a graphic organizer.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</si>
  <si>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Understand and apply appropriate and varied syntactical expressions in presentational writing. </t>
    </r>
  </si>
  <si>
    <r>
      <rPr>
        <b/>
        <sz val="9"/>
        <color theme="1"/>
        <rFont val="Times New Roman"/>
      </rPr>
      <t xml:space="preserve">Unidad 2, D 12 </t>
    </r>
    <r>
      <rPr>
        <sz val="8"/>
        <color theme="1"/>
        <rFont val="Times New Roman"/>
      </rPr>
      <t>FR-A essay</t>
    </r>
  </si>
  <si>
    <r>
      <rPr>
        <b/>
        <sz val="9"/>
        <color theme="1"/>
        <rFont val="Times New Roman"/>
      </rPr>
      <t xml:space="preserve">Unidad 2, D 13 </t>
    </r>
    <r>
      <rPr>
        <sz val="8"/>
        <color theme="1"/>
        <rFont val="Times New Roman"/>
      </rPr>
      <t>FR-A essay</t>
    </r>
  </si>
  <si>
    <r>
      <rPr>
        <b/>
        <sz val="9"/>
        <color theme="1"/>
        <rFont val="Times New Roman"/>
      </rPr>
      <t xml:space="preserve">Unidad 2, D 14 </t>
    </r>
    <r>
      <rPr>
        <sz val="8"/>
        <color theme="1"/>
        <rFont val="Times New Roman"/>
      </rPr>
      <t>FR-A essay</t>
    </r>
  </si>
  <si>
    <t>Veterans Day</t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</si>
  <si>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Use of standard conventions of the written language as well as monitor language production while recognizing errors and attempting self-correction.</t>
    </r>
  </si>
  <si>
    <t>Election Day</t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</si>
  <si>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Use of a variety of grammar and syntax in written presentations by reading an article and writing a summary.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</si>
  <si>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State the components of the Argumentative Essay Task.</t>
    </r>
  </si>
  <si>
    <t>, students do not attend school</t>
  </si>
  <si>
    <t>Students do not attend school</t>
  </si>
  <si>
    <r>
      <rPr>
        <b/>
        <sz val="9"/>
        <color theme="1"/>
        <rFont val="Times New Roman"/>
      </rPr>
      <t xml:space="preserve">Unidad 2, D 15 </t>
    </r>
    <r>
      <rPr>
        <sz val="8"/>
        <color theme="1"/>
        <rFont val="Times New Roman"/>
      </rPr>
      <t>FR-A essay</t>
    </r>
  </si>
  <si>
    <r>
      <rPr>
        <b/>
        <sz val="9"/>
        <color theme="1"/>
        <rFont val="Times New Roman"/>
      </rPr>
      <t>Unidad 2, D 16</t>
    </r>
    <r>
      <rPr>
        <sz val="8"/>
        <color theme="1"/>
        <rFont val="Times New Roman"/>
      </rPr>
      <t xml:space="preserve"> FR-A essay</t>
    </r>
  </si>
  <si>
    <r>
      <rPr>
        <b/>
        <sz val="9"/>
        <color theme="1"/>
        <rFont val="Times New Roman"/>
      </rPr>
      <t xml:space="preserve">Unidad 2, D 17 </t>
    </r>
    <r>
      <rPr>
        <sz val="8"/>
        <color theme="1"/>
        <rFont val="Times New Roman"/>
      </rPr>
      <t>FR-A essay</t>
    </r>
  </si>
  <si>
    <t>Unidad 2, D 18</t>
  </si>
  <si>
    <t>Afternoon Parent-Teacher Conferences for high schools, K–12, and 6–12 schools; students in these schools dismissed three hours early.</t>
  </si>
  <si>
    <t>Use of appropropriate writing strategies to communicate an idea for presentational writing.</t>
  </si>
  <si>
    <r>
      <rPr>
        <sz val="8"/>
        <color rgb="FFFF0000"/>
        <rFont val="Times New Roman"/>
      </rPr>
      <t>OPEN</t>
    </r>
    <r>
      <rPr>
        <sz val="8"/>
        <color rgb="FF6AA84F"/>
        <rFont val="Times New Roman"/>
      </rPr>
      <t xml:space="preserve"> </t>
    </r>
    <r>
      <rPr>
        <sz val="8"/>
        <color rgb="FF000000"/>
        <rFont val="Times New Roman"/>
      </rPr>
      <t>Use of communication strategies  such as circumlocution and paraphrasing.</t>
    </r>
  </si>
  <si>
    <r>
      <rPr>
        <sz val="8"/>
        <color rgb="FFFF0000"/>
        <rFont val="Times New Roman"/>
      </rPr>
      <t>OPEN</t>
    </r>
    <r>
      <rPr>
        <sz val="8"/>
        <color theme="1"/>
        <rFont val="Times New Roman"/>
      </rPr>
      <t xml:space="preserve"> Production of a written presentation (essay) in the appropriate register with an introduction, development of topic, and a conclusion.</t>
    </r>
  </si>
  <si>
    <t>Evening Parent-Teacher Conferences for high schools</t>
  </si>
  <si>
    <t>Personal Progress Checks?</t>
  </si>
  <si>
    <t>Same November 21</t>
  </si>
  <si>
    <t xml:space="preserve">Celebración Día de Acción </t>
  </si>
  <si>
    <t>Mock Exam?</t>
  </si>
  <si>
    <t>de Gracias</t>
  </si>
  <si>
    <t xml:space="preserve">Thanksgiving Recess </t>
  </si>
  <si>
    <t xml:space="preserve">Other assessment? Start Unit 3?	</t>
  </si>
  <si>
    <t>en clase</t>
  </si>
  <si>
    <r>
      <rPr>
        <b/>
        <sz val="9"/>
        <color theme="1"/>
        <rFont val="Times New Roman"/>
      </rPr>
      <t xml:space="preserve">Unidad 3, D 1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</si>
  <si>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3, D 2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</si>
  <si>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3, D 3 </t>
    </r>
    <r>
      <rPr>
        <sz val="8"/>
        <color theme="1"/>
        <rFont val="Times New Roman"/>
      </rPr>
      <t>MC-reading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</si>
  <si>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Meaning of a text-summary identifying the main idea and  supporting relevant details.</t>
    </r>
  </si>
  <si>
    <r>
      <rPr>
        <sz val="8"/>
        <color rgb="FFFF0000"/>
        <rFont val="Times New Roman"/>
      </rPr>
      <t>OPEN</t>
    </r>
    <r>
      <rPr>
        <sz val="8"/>
        <color rgb="FF9900FF"/>
        <rFont val="Times New Roman"/>
      </rPr>
      <t xml:space="preserve"> </t>
    </r>
    <r>
      <rPr>
        <sz val="8"/>
        <color theme="1"/>
        <rFont val="Times New Roman"/>
      </rPr>
      <t>Distinguished features of a text and identify organizing and / or rhetorical structures and/or strategies.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</si>
  <si>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Meaning of familiar and unfamiliar words by deducing the meaning based on context.</t>
    </r>
  </si>
  <si>
    <r>
      <rPr>
        <b/>
        <sz val="10"/>
        <color rgb="FF000000"/>
        <rFont val="Times New Roman"/>
      </rPr>
      <t>Notes:</t>
    </r>
    <r>
      <rPr>
        <b/>
        <sz val="10"/>
        <color rgb="FF70AD47"/>
        <rFont val="Times New Roman"/>
      </rPr>
      <t xml:space="preserve"> </t>
    </r>
  </si>
  <si>
    <r>
      <rPr>
        <b/>
        <sz val="9"/>
        <color theme="1"/>
        <rFont val="&quot;Times New Roman&quot;"/>
      </rPr>
      <t xml:space="preserve">Unidad 3, D 4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</si>
  <si>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&quot;Times New Roman&quot;"/>
      </rPr>
      <t xml:space="preserve">Unidad 3, D 5 </t>
    </r>
    <r>
      <rPr>
        <sz val="8"/>
        <color theme="1"/>
        <rFont val="Times New Roman"/>
      </rPr>
      <t>MC-reading</t>
    </r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</si>
  <si>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Distinguishing features of a text and identify and/or describe the point(s) of view, perspective(s), tone, or attitude by writing an original story.</t>
    </r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</si>
  <si>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Connections in and across disciplines by identifying and/or describing content and connections among interdisciplinary.</t>
    </r>
  </si>
  <si>
    <r>
      <rPr>
        <b/>
        <sz val="9"/>
        <color theme="1"/>
        <rFont val="Times New Roman"/>
      </rPr>
      <t xml:space="preserve">Unidad 3, D 6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</si>
  <si>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3, D 7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</si>
  <si>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3, D 8 </t>
    </r>
    <r>
      <rPr>
        <sz val="8"/>
        <color theme="1"/>
        <rFont val="Times New Roman"/>
      </rPr>
      <t>MC-listening</t>
    </r>
  </si>
  <si>
    <r>
      <rPr>
        <b/>
        <sz val="9"/>
        <color theme="1"/>
        <rFont val="Times New Roman"/>
      </rPr>
      <t xml:space="preserve">Unidad 3, D 9 </t>
    </r>
    <r>
      <rPr>
        <sz val="8"/>
        <color theme="1"/>
        <rFont val="Times New Roman"/>
      </rPr>
      <t>MC-listening</t>
    </r>
  </si>
  <si>
    <r>
      <rPr>
        <b/>
        <sz val="9"/>
        <color theme="1"/>
        <rFont val="Times New Roman"/>
      </rPr>
      <t xml:space="preserve">Unidad 3, D 10 </t>
    </r>
    <r>
      <rPr>
        <sz val="8"/>
        <color theme="1"/>
        <rFont val="Times New Roman"/>
      </rPr>
      <t>FR-Email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</si>
  <si>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Meaning of a text, identifing and/or describing similarities and/or differences among different types of texts.</t>
    </r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</si>
  <si>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Distinguishing features of a text by inferring implied meanings through context and writing a quick response to a formal letter.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</si>
  <si>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Data from a graph or table illustrate interdisciplinary topics or phenomena by making connection between an audio and a graph.</t>
    </r>
  </si>
  <si>
    <r>
      <rPr>
        <sz val="8"/>
        <color rgb="FFFF0000"/>
        <rFont val="Times New Roman"/>
      </rPr>
      <t>OPEN</t>
    </r>
    <r>
      <rPr>
        <sz val="8"/>
        <color theme="1"/>
        <rFont val="Times New Roman"/>
      </rPr>
      <t xml:space="preserve"> Connections in and across disciplines and explain how data from a graph or table illustrate interdisciplinary topics or phenomena by answering multiple choice questions.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</si>
  <si>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Appropriate communication strategies in interpersonal writing by initiating, maintaining, and closing written exchanges such as an email reply to a formal letter.</t>
    </r>
  </si>
  <si>
    <r>
      <rPr>
        <b/>
        <sz val="9"/>
        <color theme="1"/>
        <rFont val="Times New Roman"/>
      </rPr>
      <t xml:space="preserve">Unidad 3, D 11 </t>
    </r>
    <r>
      <rPr>
        <sz val="8"/>
        <color theme="1"/>
        <rFont val="Times New Roman"/>
      </rPr>
      <t>MC-reading</t>
    </r>
  </si>
  <si>
    <r>
      <rPr>
        <b/>
        <sz val="9"/>
        <color theme="1"/>
        <rFont val="Times New Roman"/>
      </rPr>
      <t xml:space="preserve">Unidad 3, D 12 </t>
    </r>
    <r>
      <rPr>
        <sz val="8"/>
        <color theme="1"/>
        <rFont val="Times New Roman"/>
      </rPr>
      <t>FR-Email</t>
    </r>
  </si>
  <si>
    <r>
      <rPr>
        <b/>
        <sz val="9"/>
        <color theme="1"/>
        <rFont val="Times New Roman"/>
      </rPr>
      <t xml:space="preserve">Unidad 3, D 13 </t>
    </r>
    <r>
      <rPr>
        <sz val="8"/>
        <color theme="1"/>
        <rFont val="Times New Roman"/>
      </rPr>
      <t>FR-Email</t>
    </r>
  </si>
  <si>
    <r>
      <rPr>
        <b/>
        <sz val="9"/>
        <color theme="1"/>
        <rFont val="Times New Roman"/>
      </rPr>
      <t xml:space="preserve">Unidad 3, D 14 </t>
    </r>
    <r>
      <rPr>
        <sz val="8"/>
        <color theme="1"/>
        <rFont val="Times New Roman"/>
      </rPr>
      <t>FR-Conv</t>
    </r>
  </si>
  <si>
    <r>
      <rPr>
        <b/>
        <sz val="9"/>
        <color theme="1"/>
        <rFont val="Times New Roman"/>
      </rPr>
      <t xml:space="preserve">Unidad 3, D 15 </t>
    </r>
    <r>
      <rPr>
        <sz val="8"/>
        <color theme="1"/>
        <rFont val="Times New Roman"/>
      </rPr>
      <t>FR-Conv</t>
    </r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</si>
  <si>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Meaning of familiar and unfamiliar words or expressions by taking a quiz writing a reflection about the process.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</si>
  <si>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Appropriate and varied syntactical expressions in interpersonal writing by writing a formal email reply.</t>
    </r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</si>
  <si>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Appropriate and varied syntactical expressions in interpersonal writing, monitor language production; recognize errors and peer correct in written exchanges by peer editing/grading a classmate’s email reply.</t>
    </r>
  </si>
  <si>
    <r>
      <rPr>
        <sz val="8"/>
        <color rgb="FFFF0000"/>
        <rFont val="Times New Roman"/>
      </rPr>
      <t xml:space="preserve">OPEN </t>
    </r>
    <r>
      <rPr>
        <sz val="8"/>
        <color theme="1"/>
        <rFont val="Times New Roman"/>
      </rPr>
      <t>Use words appropriate for a given context, use a variety of vocabulary in  spoken communication, explain and use idiomatic and culturally authentic expressions as evidenced by having a class discussion.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</si>
  <si>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Appropriate communication strategies in interpersonal speaking-recording a conversation.</t>
    </r>
  </si>
  <si>
    <r>
      <rPr>
        <b/>
        <sz val="9"/>
        <color theme="1"/>
        <rFont val="Times New Roman"/>
      </rPr>
      <t xml:space="preserve">Unidad 3, D 16 </t>
    </r>
    <r>
      <rPr>
        <sz val="8"/>
        <color theme="1"/>
        <rFont val="Times New Roman"/>
      </rPr>
      <t>FR-Cult C</t>
    </r>
  </si>
  <si>
    <r>
      <rPr>
        <b/>
        <sz val="9"/>
        <color theme="1"/>
        <rFont val="Times New Roman"/>
      </rPr>
      <t xml:space="preserve">Unidad 3, D 17 </t>
    </r>
    <r>
      <rPr>
        <sz val="8"/>
        <color theme="1"/>
        <rFont val="Times New Roman"/>
      </rPr>
      <t>FR-Cult C</t>
    </r>
  </si>
  <si>
    <t>Unidad 3, D 18</t>
  </si>
  <si>
    <t>Celebración Fiestas</t>
  </si>
  <si>
    <t>Tarea personalizada optativa</t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</si>
  <si>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Plan spoken presentation-cultural comparison, to present to a classmate.</t>
    </r>
  </si>
  <si>
    <r>
      <rPr>
        <sz val="8"/>
        <color rgb="FFFF0000"/>
        <rFont val="Times New Roman"/>
      </rPr>
      <t xml:space="preserve">OPEN </t>
    </r>
    <r>
      <rPr>
        <sz val="8"/>
        <color rgb="FF000000"/>
        <rFont val="Times New Roman"/>
      </rPr>
      <t>Produce/record a spoken presentation, cultural comparison- and present it to a  classmate.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</si>
  <si>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Personal Progress Check-AP Classroom or Complete Mock Exam (In your Course Audit</t>
    </r>
  </si>
  <si>
    <r>
      <rPr>
        <sz val="8"/>
        <color rgb="FFFF0000"/>
        <rFont val="Times New Roman"/>
      </rPr>
      <t>OPEN</t>
    </r>
    <r>
      <rPr>
        <sz val="8"/>
        <color rgb="FF000000"/>
        <rFont val="Times New Roman"/>
      </rPr>
      <t xml:space="preserve"> Personal Progress Check-AP Classroom or Complete Mock Exam (In your Course Audit</t>
    </r>
  </si>
  <si>
    <t xml:space="preserve">vacaciones para cada </t>
  </si>
  <si>
    <t xml:space="preserve">estudiante de acuerdo a </t>
  </si>
  <si>
    <t>sus necesidades</t>
  </si>
  <si>
    <t>Winter Recess</t>
  </si>
  <si>
    <t xml:space="preserve">We have units plans for CED units 4, 5 &amp; 6, exam prep and post-exam projects https://apforallnyc.com/world-languages/   </t>
  </si>
  <si>
    <t>By Vertex42.com</t>
  </si>
  <si>
    <t>https://www.vertex42.com/calendars/academic-calendar.html</t>
  </si>
  <si>
    <t>© 2011-2019 Vertex42 LLC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</si>
  <si>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</si>
  <si>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</si>
  <si>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</si>
  <si>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START DATE</t>
  </si>
  <si>
    <t>START DAY (1:Sun, 2:Mon, etc.)</t>
  </si>
  <si>
    <t>START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</si>
</sst>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d"/>
    <numFmt numFmtId="166" formatCode="dddd"/>
  </numFmts>
  <fonts count="67">
    <font>
      <sz val="10"/>
      <color rgb="FF000000"/>
      <name val="Arial"/>
      <scheme val="minor"/>
    </font>
    <font>
      <sz val="8"/>
      <color rgb="FF000000"/>
      <name val="Times New Roman"/>
    </font>
    <font>
      <sz val="10"/>
      <name val="Arial"/>
    </font>
    <font>
      <sz val="8"/>
      <color rgb="FF000000"/>
      <name val="Calibri"/>
    </font>
    <font>
      <b/>
      <sz val="14"/>
      <color rgb="FF000000"/>
      <name val="Times New Roman"/>
    </font>
    <font>
      <sz val="48"/>
      <color rgb="FF273359"/>
      <name val="Times New Roman"/>
    </font>
    <font>
      <b/>
      <sz val="12"/>
      <color rgb="FFFFFFFF"/>
      <name val="Times New Roman"/>
    </font>
    <font>
      <sz val="9"/>
      <color rgb="FF000000"/>
      <name val="Times New Roman"/>
    </font>
    <font>
      <sz val="11"/>
      <color rgb="FFFF00FF"/>
      <name val="Times"/>
    </font>
    <font>
      <u/>
      <sz val="9"/>
      <color rgb="FF1155CC"/>
      <name val="Times New Roman"/>
    </font>
    <font>
      <b/>
      <sz val="9"/>
      <color rgb="FF000000"/>
      <name val="Times New Roman"/>
    </font>
    <font>
      <sz val="6"/>
      <color rgb="FF000000"/>
      <name val="Times New Roman"/>
    </font>
    <font>
      <sz val="6"/>
      <color rgb="FF9900FF"/>
      <name val="Times New Roman"/>
    </font>
    <font>
      <b/>
      <sz val="9"/>
      <color theme="1"/>
      <name val="Times New Roman"/>
    </font>
    <font>
      <i/>
      <sz val="8"/>
      <color rgb="FF00B050"/>
      <name val="Times New Roman"/>
    </font>
    <font>
      <b/>
      <sz val="9"/>
      <color rgb="FFFF00FF"/>
      <name val="Times New Roman"/>
    </font>
    <font>
      <sz val="8"/>
      <color theme="1"/>
      <name val="Times New Roman"/>
    </font>
    <font>
      <b/>
      <sz val="9"/>
      <color rgb="FF0000FF"/>
      <name val="Times New Roman"/>
    </font>
    <font>
      <sz val="9"/>
      <color rgb="FF6AA84F"/>
      <name val="Times New Roman"/>
    </font>
    <font>
      <sz val="10"/>
      <color theme="1"/>
      <name val="Arial"/>
      <scheme val="minor"/>
    </font>
    <font>
      <sz val="8"/>
      <color rgb="FF0000FF"/>
      <name val="Times New Roman"/>
    </font>
    <font>
      <i/>
      <sz val="9"/>
      <color theme="1"/>
      <name val="Times New Roman"/>
    </font>
    <font>
      <b/>
      <sz val="10"/>
      <color rgb="FFFF00FF"/>
      <name val="Arial"/>
      <scheme val="minor"/>
    </font>
    <font>
      <i/>
      <sz val="8"/>
      <color rgb="FFFF00FF"/>
      <name val="Times New Roman"/>
    </font>
    <font>
      <sz val="9"/>
      <color rgb="FF0000FF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8"/>
      <color rgb="FF999999"/>
      <name val="Arial"/>
    </font>
    <font>
      <u/>
      <sz val="9"/>
      <color rgb="FF999999"/>
      <name val="Arial"/>
    </font>
    <font>
      <b/>
      <sz val="10"/>
      <color rgb="FFFF00FF"/>
      <name val="Arial"/>
      <scheme val="minor"/>
    </font>
    <font>
      <sz val="10"/>
      <color rgb="FF000000"/>
      <name val="Arial"/>
    </font>
    <font>
      <sz val="8"/>
      <color rgb="FFFF0000"/>
      <name val="Times New Roman"/>
    </font>
    <font>
      <sz val="10"/>
      <color theme="1"/>
      <name val="Arial"/>
      <scheme val="minor"/>
    </font>
    <font>
      <sz val="8"/>
      <color rgb="FF0070C0"/>
      <name val="Times"/>
    </font>
    <font>
      <sz val="8"/>
      <color rgb="FF0070C0"/>
      <name val="Times New Roman"/>
    </font>
    <font>
      <sz val="9"/>
      <color rgb="FF00B050"/>
      <name val="Times New Roman"/>
    </font>
    <font>
      <sz val="8"/>
      <color rgb="FFFF00FF"/>
      <name val="Times New Roman"/>
    </font>
    <font>
      <sz val="9"/>
      <color rgb="FF0000FF"/>
      <name val="Times"/>
    </font>
    <font>
      <sz val="10"/>
      <color rgb="FF333333"/>
      <name val="Arial"/>
    </font>
    <font>
      <sz val="9"/>
      <color rgb="FF333333"/>
      <name val="&quot;Times New Roman&quot;"/>
    </font>
    <font>
      <sz val="9"/>
      <color theme="1"/>
      <name val="Times New Roman"/>
    </font>
    <font>
      <sz val="8"/>
      <color rgb="FF6AA84F"/>
      <name val="Times New Roman"/>
    </font>
    <font>
      <b/>
      <sz val="8"/>
      <color theme="1"/>
      <name val="Times New Roman"/>
    </font>
    <font>
      <b/>
      <sz val="8"/>
      <color rgb="FF000000"/>
      <name val="Times New Roman"/>
    </font>
    <font>
      <b/>
      <sz val="9"/>
      <color rgb="FFFF00FF"/>
      <name val="Arial"/>
    </font>
    <font>
      <sz val="8"/>
      <color rgb="FF9900FF"/>
      <name val="Times New Roman"/>
    </font>
    <font>
      <b/>
      <sz val="9"/>
      <color theme="1"/>
      <name val="&quot;Times New Roman&quot;"/>
    </font>
    <font>
      <sz val="8"/>
      <color rgb="FFFF0000"/>
      <name val="&quot;Times New Roman&quot;"/>
    </font>
    <font>
      <sz val="9"/>
      <color rgb="FFFF9900"/>
      <name val="Times New Roman"/>
    </font>
    <font>
      <b/>
      <sz val="9"/>
      <color rgb="FFC55A11"/>
      <name val="Times New Roman"/>
    </font>
    <font>
      <sz val="9"/>
      <color rgb="FFFF00FF"/>
      <name val="Times New Roman"/>
    </font>
    <font>
      <b/>
      <sz val="11"/>
      <color rgb="FF000000"/>
      <name val="Times New Roman"/>
    </font>
    <font>
      <b/>
      <u/>
      <sz val="11"/>
      <color rgb="FF000000"/>
      <name val="&quot;Times New Roman&quot;"/>
    </font>
    <font>
      <sz val="11"/>
      <color rgb="FF000000"/>
      <name val="Times New Roman"/>
    </font>
    <font>
      <b/>
      <u/>
      <sz val="16"/>
      <color rgb="FF1155CC"/>
      <name val="Arial"/>
    </font>
    <font>
      <sz val="10"/>
      <color theme="1"/>
      <name val="Arial"/>
    </font>
    <font>
      <sz val="11"/>
      <color theme="1"/>
      <name val="Arial"/>
    </font>
    <font>
      <u/>
      <sz val="10"/>
      <color rgb="FF1155CC"/>
      <name val="Arial"/>
    </font>
    <font>
      <b/>
      <sz val="11"/>
      <color theme="1"/>
      <name val="Arial"/>
    </font>
    <font>
      <u/>
      <sz val="11"/>
      <color rgb="FF1155CC"/>
      <name val="Arial"/>
    </font>
    <font>
      <sz val="11"/>
      <color theme="1"/>
      <name val="Calibri"/>
    </font>
    <font>
      <b/>
      <u/>
      <sz val="16"/>
      <color rgb="FF0000FF"/>
      <name val="Arial"/>
    </font>
    <font>
      <u/>
      <sz val="10"/>
      <color rgb="FF0000FF"/>
      <name val="Arial"/>
    </font>
    <font>
      <b/>
      <sz val="12"/>
      <color rgb="FF000000"/>
      <name val="Times New Roman"/>
    </font>
    <font>
      <b/>
      <sz val="8"/>
      <color rgb="FFFF0000"/>
      <name val="Times New Roman"/>
    </font>
    <font>
      <sz val="10"/>
      <color rgb="FF00B050"/>
      <name val="Times New Roman"/>
    </font>
    <font>
      <b/>
      <sz val="10"/>
      <color rgb="FF70AD47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CECFF"/>
        <bgColor rgb="FFCCECFF"/>
      </patternFill>
    </fill>
    <fill>
      <patternFill patternType="solid">
        <fgColor rgb="FFFFCCFF"/>
        <bgColor rgb="FFFFCCFF"/>
      </patternFill>
    </fill>
    <fill>
      <patternFill patternType="solid">
        <fgColor rgb="FFEFEFEF"/>
        <bgColor rgb="FFEFEFE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273359"/>
      </left>
      <right/>
      <top style="thin">
        <color rgb="FF273359"/>
      </top>
      <bottom style="thin">
        <color rgb="FF000000"/>
      </bottom>
      <diagonal/>
    </border>
    <border>
      <left/>
      <right style="thin">
        <color rgb="FF273359"/>
      </right>
      <top style="thin">
        <color rgb="FF27335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/>
    </xf>
    <xf numFmtId="165" fontId="4" fillId="4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165" fontId="4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0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4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/>
    </xf>
    <xf numFmtId="0" fontId="22" fillId="0" borderId="0" xfId="0" applyFont="1" applyAlignment="1">
      <alignment wrapText="1"/>
    </xf>
    <xf numFmtId="0" fontId="19" fillId="0" borderId="9" xfId="0" applyFont="1" applyBorder="1" applyAlignment="1">
      <alignment wrapText="1"/>
    </xf>
    <xf numFmtId="165" fontId="4" fillId="0" borderId="1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9" fillId="5" borderId="0" xfId="0" applyFont="1" applyFill="1" applyAlignment="1">
      <alignment wrapText="1"/>
    </xf>
    <xf numFmtId="0" fontId="22" fillId="0" borderId="9" xfId="0" applyFont="1" applyBorder="1" applyAlignment="1">
      <alignment wrapText="1"/>
    </xf>
    <xf numFmtId="0" fontId="22" fillId="2" borderId="0" xfId="0" applyFont="1" applyFill="1" applyAlignment="1">
      <alignment wrapText="1"/>
    </xf>
    <xf numFmtId="0" fontId="1" fillId="0" borderId="20" xfId="0" applyFont="1" applyBorder="1" applyAlignment="1">
      <alignment horizontal="left" vertical="center"/>
    </xf>
    <xf numFmtId="0" fontId="30" fillId="5" borderId="19" xfId="0" applyFont="1" applyFill="1" applyBorder="1" applyAlignment="1">
      <alignment wrapText="1"/>
    </xf>
    <xf numFmtId="0" fontId="13" fillId="5" borderId="3" xfId="0" applyFont="1" applyFill="1" applyBorder="1" applyAlignment="1">
      <alignment horizontal="left" wrapText="1"/>
    </xf>
    <xf numFmtId="0" fontId="13" fillId="5" borderId="9" xfId="0" applyFont="1" applyFill="1" applyBorder="1" applyAlignment="1">
      <alignment wrapText="1"/>
    </xf>
    <xf numFmtId="0" fontId="13" fillId="5" borderId="23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0" fontId="31" fillId="2" borderId="24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4" fillId="4" borderId="25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3" fillId="8" borderId="3" xfId="0" applyFont="1" applyFill="1" applyBorder="1" applyAlignment="1">
      <alignment wrapText="1"/>
    </xf>
    <xf numFmtId="0" fontId="19" fillId="4" borderId="1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4" borderId="0" xfId="0" applyFont="1" applyFill="1" applyAlignment="1">
      <alignment wrapText="1"/>
    </xf>
    <xf numFmtId="0" fontId="13" fillId="8" borderId="3" xfId="0" applyFont="1" applyFill="1" applyBorder="1" applyAlignment="1">
      <alignment wrapText="1"/>
    </xf>
    <xf numFmtId="0" fontId="36" fillId="2" borderId="3" xfId="0" applyFont="1" applyFill="1" applyBorder="1" applyAlignment="1">
      <alignment horizontal="left" wrapText="1"/>
    </xf>
    <xf numFmtId="0" fontId="36" fillId="2" borderId="3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39" fillId="2" borderId="0" xfId="0" applyFont="1" applyFill="1" applyAlignment="1">
      <alignment horizontal="left" wrapText="1"/>
    </xf>
    <xf numFmtId="0" fontId="24" fillId="0" borderId="10" xfId="0" applyFont="1" applyBorder="1" applyAlignment="1">
      <alignment horizontal="left" vertical="center"/>
    </xf>
    <xf numFmtId="0" fontId="31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40" fillId="8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2" fillId="6" borderId="0" xfId="0" applyFont="1" applyFill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54" fillId="10" borderId="3" xfId="0" applyFont="1" applyFill="1" applyBorder="1" applyAlignment="1">
      <alignment vertical="center" wrapText="1"/>
    </xf>
    <xf numFmtId="0" fontId="55" fillId="10" borderId="3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14" fontId="60" fillId="0" borderId="0" xfId="0" applyNumberFormat="1" applyFont="1" applyAlignment="1">
      <alignment horizontal="left" wrapText="1"/>
    </xf>
    <xf numFmtId="14" fontId="56" fillId="0" borderId="0" xfId="0" applyNumberFormat="1" applyFont="1" applyAlignment="1">
      <alignment wrapText="1"/>
    </xf>
    <xf numFmtId="0" fontId="56" fillId="0" borderId="0" xfId="0" applyFont="1" applyAlignment="1">
      <alignment horizontal="left" wrapText="1"/>
    </xf>
    <xf numFmtId="0" fontId="61" fillId="10" borderId="3" xfId="0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14" fontId="56" fillId="0" borderId="0" xfId="0" applyNumberFormat="1" applyFont="1" applyAlignment="1">
      <alignment horizontal="left" wrapText="1"/>
    </xf>
    <xf numFmtId="0" fontId="10" fillId="5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1" fillId="2" borderId="12" xfId="0" applyFont="1" applyFill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7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wrapText="1"/>
    </xf>
    <xf numFmtId="0" fontId="7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wrapText="1"/>
    </xf>
    <xf numFmtId="0" fontId="14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wrapText="1"/>
    </xf>
    <xf numFmtId="0" fontId="25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wrapText="1"/>
    </xf>
    <xf numFmtId="0" fontId="26" fillId="0" borderId="20" xfId="0" applyFont="1" applyBorder="1" applyAlignment="1">
      <alignment horizontal="left"/>
    </xf>
    <xf numFmtId="0" fontId="2" fillId="0" borderId="18" xfId="0" applyFont="1" applyBorder="1" applyAlignment="1">
      <alignment wrapText="1"/>
    </xf>
    <xf numFmtId="0" fontId="26" fillId="7" borderId="9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7" fillId="0" borderId="9" xfId="0" applyFont="1" applyBorder="1" applyAlignment="1">
      <alignment horizontal="left"/>
    </xf>
    <xf numFmtId="0" fontId="28" fillId="0" borderId="4" xfId="0" applyFont="1" applyBorder="1" applyAlignment="1">
      <alignment horizontal="right" wrapText="1"/>
    </xf>
    <xf numFmtId="0" fontId="23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3" fillId="5" borderId="1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0" fillId="2" borderId="16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14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164" fontId="5" fillId="0" borderId="4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top"/>
    </xf>
    <xf numFmtId="0" fontId="35" fillId="0" borderId="9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wrapText="1"/>
    </xf>
    <xf numFmtId="0" fontId="20" fillId="0" borderId="9" xfId="0" applyFont="1" applyBorder="1" applyAlignment="1">
      <alignment horizontal="left" vertical="center"/>
    </xf>
    <xf numFmtId="0" fontId="43" fillId="8" borderId="12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6" fillId="8" borderId="12" xfId="0" applyFont="1" applyFill="1" applyBorder="1" applyAlignment="1">
      <alignment horizontal="left" vertical="center"/>
    </xf>
    <xf numFmtId="0" fontId="42" fillId="8" borderId="12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20" fillId="6" borderId="12" xfId="0" applyFont="1" applyFill="1" applyBorder="1" applyAlignment="1">
      <alignment horizontal="left" vertical="center"/>
    </xf>
    <xf numFmtId="0" fontId="45" fillId="2" borderId="1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49" fillId="4" borderId="9" xfId="0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49" fillId="4" borderId="12" xfId="0" applyFont="1" applyFill="1" applyBorder="1" applyAlignment="1">
      <alignment horizontal="left"/>
    </xf>
    <xf numFmtId="0" fontId="50" fillId="0" borderId="9" xfId="0" applyFont="1" applyBorder="1" applyAlignment="1">
      <alignment horizontal="center" vertical="center"/>
    </xf>
    <xf numFmtId="0" fontId="51" fillId="7" borderId="9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46" fillId="9" borderId="2" xfId="0" applyFont="1" applyFill="1" applyBorder="1" applyAlignment="1"/>
    <xf numFmtId="0" fontId="47" fillId="0" borderId="28" xfId="0" applyFont="1" applyBorder="1" applyAlignment="1"/>
    <xf numFmtId="0" fontId="2" fillId="0" borderId="28" xfId="0" applyFont="1" applyBorder="1" applyAlignment="1">
      <alignment wrapText="1"/>
    </xf>
    <xf numFmtId="0" fontId="46" fillId="9" borderId="26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166" fontId="6" fillId="3" borderId="5" xfId="0" applyNumberFormat="1" applyFont="1" applyFill="1" applyBorder="1" applyAlignment="1">
      <alignment horizontal="center"/>
    </xf>
    <xf numFmtId="0" fontId="48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14450" cy="285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14450" cy="285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forallnyc.com/world-languag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calendars/academic-calendar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vertex42.com/calendars/academic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showGridLines="0" topLeftCell="A2" workbookViewId="0">
      <selection sqref="A1:B1"/>
    </sheetView>
  </sheetViews>
  <sheetFormatPr defaultColWidth="12.5703125" defaultRowHeight="15" customHeight="1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  <col min="15" max="26" width="14.42578125" customWidth="1"/>
  </cols>
  <sheetData>
    <row r="1" spans="1:14" ht="18" hidden="1" customHeight="1">
      <c r="A1" s="121">
        <f>EDATE('©'!A17,2)</f>
        <v>44440</v>
      </c>
      <c r="B1" s="79"/>
      <c r="C1" s="1"/>
      <c r="D1" s="2"/>
      <c r="E1" s="3"/>
      <c r="F1" s="2"/>
      <c r="G1" s="2"/>
      <c r="H1" s="2"/>
      <c r="I1" s="2"/>
      <c r="J1" s="2"/>
      <c r="K1" s="122" t="s">
        <v>0</v>
      </c>
      <c r="L1" s="79"/>
      <c r="M1" s="79"/>
      <c r="N1" s="79"/>
    </row>
    <row r="2" spans="1:14" ht="18" customHeight="1">
      <c r="A2" s="123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60.75" customHeight="1">
      <c r="A3" s="124">
        <v>44805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119" t="s">
        <v>2</v>
      </c>
      <c r="B4" s="120"/>
      <c r="C4" s="119" t="s">
        <v>3</v>
      </c>
      <c r="D4" s="120"/>
      <c r="E4" s="119" t="s">
        <v>4</v>
      </c>
      <c r="F4" s="120"/>
      <c r="G4" s="119" t="s">
        <v>5</v>
      </c>
      <c r="H4" s="120"/>
      <c r="I4" s="119" t="s">
        <v>6</v>
      </c>
      <c r="J4" s="120"/>
      <c r="K4" s="119" t="s">
        <v>7</v>
      </c>
      <c r="L4" s="120"/>
      <c r="M4" s="119" t="s">
        <v>8</v>
      </c>
      <c r="N4" s="120"/>
    </row>
    <row r="5" spans="1:14" ht="18" customHeight="1">
      <c r="A5" s="4" t="str">
        <f>IF(WEEKDAY($A$1,1)=startday,$A$1,"")</f>
        <v/>
      </c>
      <c r="B5" s="5"/>
      <c r="C5" s="6" t="str">
        <f>IF(A5="",IF(WEEKDAY($A$1,1)=MOD(startday,7)+1,$A$1,""),A5+1)</f>
        <v/>
      </c>
      <c r="D5" s="7"/>
      <c r="E5" s="6" t="str">
        <f>IF(C5="",IF(WEEKDAY($A$1,1)=MOD(startday,7)+2,$A$1,""),C5+1)</f>
        <v/>
      </c>
      <c r="F5" s="7"/>
      <c r="G5" s="6"/>
      <c r="H5" s="7"/>
      <c r="I5" s="8">
        <v>1</v>
      </c>
      <c r="J5" s="9"/>
      <c r="K5" s="10">
        <v>2</v>
      </c>
      <c r="L5" s="7"/>
      <c r="M5" s="11">
        <v>3</v>
      </c>
      <c r="N5" s="5"/>
    </row>
    <row r="6" spans="1:14" ht="12.75" customHeight="1">
      <c r="A6" s="80" t="s">
        <v>9</v>
      </c>
      <c r="B6" s="77"/>
      <c r="C6" s="89"/>
      <c r="D6" s="90"/>
      <c r="E6" s="89"/>
      <c r="F6" s="90"/>
      <c r="G6" s="118"/>
      <c r="H6" s="77"/>
      <c r="I6" s="118"/>
      <c r="J6" s="77"/>
      <c r="K6" s="118"/>
      <c r="L6" s="77"/>
      <c r="M6" s="80"/>
      <c r="N6" s="77"/>
    </row>
    <row r="7" spans="1:14" ht="12.75" customHeight="1">
      <c r="A7" s="117" t="s">
        <v>10</v>
      </c>
      <c r="B7" s="77"/>
      <c r="C7" s="89"/>
      <c r="D7" s="90"/>
      <c r="E7" s="89"/>
      <c r="F7" s="90"/>
      <c r="G7" s="89"/>
      <c r="H7" s="90"/>
      <c r="I7" s="89"/>
      <c r="J7" s="90"/>
      <c r="K7" s="89"/>
      <c r="L7" s="90"/>
      <c r="M7" s="80"/>
      <c r="N7" s="77"/>
    </row>
    <row r="8" spans="1:14" ht="12.75" customHeight="1">
      <c r="A8" s="80"/>
      <c r="B8" s="77"/>
      <c r="C8" s="89"/>
      <c r="D8" s="90"/>
      <c r="E8" s="89"/>
      <c r="F8" s="90"/>
      <c r="G8" s="89"/>
      <c r="H8" s="90"/>
      <c r="I8" s="89"/>
      <c r="J8" s="90"/>
      <c r="K8" s="89"/>
      <c r="L8" s="90"/>
      <c r="M8" s="80"/>
      <c r="N8" s="77"/>
    </row>
    <row r="9" spans="1:14" ht="18" customHeight="1">
      <c r="A9" s="81"/>
      <c r="B9" s="82"/>
      <c r="C9" s="83"/>
      <c r="D9" s="84"/>
      <c r="E9" s="83"/>
      <c r="F9" s="84"/>
      <c r="G9" s="83"/>
      <c r="H9" s="84"/>
      <c r="I9" s="83"/>
      <c r="J9" s="84"/>
      <c r="K9" s="114"/>
      <c r="L9" s="84"/>
      <c r="M9" s="81"/>
      <c r="N9" s="82"/>
    </row>
    <row r="10" spans="1:14" ht="18" customHeight="1">
      <c r="A10" s="11">
        <v>4</v>
      </c>
      <c r="B10" s="12"/>
      <c r="C10" s="8">
        <v>5</v>
      </c>
      <c r="D10" s="13" t="s">
        <v>11</v>
      </c>
      <c r="E10" s="8">
        <v>6</v>
      </c>
      <c r="F10" s="13"/>
      <c r="G10" s="8">
        <v>7</v>
      </c>
      <c r="H10" s="13"/>
      <c r="I10" s="8">
        <v>8</v>
      </c>
      <c r="J10" s="13"/>
      <c r="K10" s="8">
        <v>9</v>
      </c>
      <c r="L10" s="13"/>
      <c r="M10" s="11">
        <v>10</v>
      </c>
      <c r="N10" s="5"/>
    </row>
    <row r="11" spans="1:14" ht="12.75" customHeight="1">
      <c r="A11" s="80"/>
      <c r="B11" s="77"/>
      <c r="C11" s="116"/>
      <c r="D11" s="90"/>
      <c r="E11" s="116"/>
      <c r="F11" s="90"/>
      <c r="G11" s="89"/>
      <c r="H11" s="90"/>
      <c r="I11" s="87" t="s">
        <v>12</v>
      </c>
      <c r="J11" s="77"/>
      <c r="K11" s="76" t="s">
        <v>12</v>
      </c>
      <c r="L11" s="77"/>
      <c r="M11" s="80"/>
      <c r="N11" s="77"/>
    </row>
    <row r="12" spans="1:14" ht="12.75" customHeight="1">
      <c r="A12" s="80"/>
      <c r="B12" s="77"/>
      <c r="C12" s="89"/>
      <c r="D12" s="90"/>
      <c r="E12" s="89"/>
      <c r="F12" s="99"/>
      <c r="G12" s="89"/>
      <c r="H12" s="90"/>
      <c r="I12" s="91"/>
      <c r="J12" s="90"/>
      <c r="K12" s="76" t="s">
        <v>13</v>
      </c>
      <c r="L12" s="79"/>
      <c r="M12" s="80"/>
      <c r="N12" s="77"/>
    </row>
    <row r="13" spans="1:14" ht="12.75" customHeight="1">
      <c r="A13" s="80"/>
      <c r="B13" s="77"/>
      <c r="C13" s="89"/>
      <c r="D13" s="90"/>
      <c r="E13" s="89"/>
      <c r="F13" s="90"/>
      <c r="G13" s="89"/>
      <c r="H13" s="90"/>
      <c r="I13" s="89"/>
      <c r="J13" s="90"/>
      <c r="K13" s="76" t="s">
        <v>14</v>
      </c>
      <c r="L13" s="77"/>
      <c r="M13" s="80"/>
      <c r="N13" s="77"/>
    </row>
    <row r="14" spans="1:14" ht="18" customHeight="1">
      <c r="A14" s="81"/>
      <c r="B14" s="82"/>
      <c r="C14" s="83"/>
      <c r="D14" s="84"/>
      <c r="E14" s="85" t="s">
        <v>15</v>
      </c>
      <c r="F14" s="84"/>
      <c r="I14" s="86" t="s">
        <v>16</v>
      </c>
      <c r="J14" s="84"/>
      <c r="M14" s="81"/>
      <c r="N14" s="82"/>
    </row>
    <row r="15" spans="1:14" ht="18" customHeight="1">
      <c r="A15" s="11">
        <v>11</v>
      </c>
      <c r="B15" s="5"/>
      <c r="C15" s="8">
        <v>12</v>
      </c>
      <c r="D15" s="13"/>
      <c r="E15" s="8">
        <v>13</v>
      </c>
      <c r="F15" s="13"/>
      <c r="G15" s="8">
        <v>14</v>
      </c>
      <c r="H15" s="13"/>
      <c r="I15" s="8">
        <v>15</v>
      </c>
      <c r="J15" s="13"/>
      <c r="K15" s="8">
        <v>16</v>
      </c>
      <c r="L15" s="13"/>
      <c r="M15" s="11">
        <v>17</v>
      </c>
      <c r="N15" s="5"/>
    </row>
    <row r="16" spans="1:14" ht="12.75" customHeight="1">
      <c r="A16" s="80"/>
      <c r="B16" s="77"/>
      <c r="C16" s="76" t="s">
        <v>17</v>
      </c>
      <c r="D16" s="77"/>
      <c r="E16" s="76" t="s">
        <v>18</v>
      </c>
      <c r="F16" s="77"/>
      <c r="G16" s="87" t="s">
        <v>19</v>
      </c>
      <c r="H16" s="77"/>
      <c r="I16" s="76" t="s">
        <v>20</v>
      </c>
      <c r="J16" s="77"/>
      <c r="K16" s="76" t="s">
        <v>21</v>
      </c>
      <c r="L16" s="77"/>
      <c r="M16" s="80"/>
      <c r="N16" s="77"/>
    </row>
    <row r="17" spans="1:14" ht="12.75" customHeight="1">
      <c r="A17" s="80"/>
      <c r="B17" s="77"/>
      <c r="C17" s="78" t="s">
        <v>22</v>
      </c>
      <c r="D17" s="77"/>
      <c r="E17" s="88" t="s">
        <v>23</v>
      </c>
      <c r="F17" s="77"/>
      <c r="G17" s="78" t="s">
        <v>24</v>
      </c>
      <c r="H17" s="77"/>
      <c r="I17" s="78" t="s">
        <v>25</v>
      </c>
      <c r="J17" s="79"/>
      <c r="K17" s="78" t="s">
        <v>26</v>
      </c>
      <c r="L17" s="77"/>
      <c r="M17" s="80"/>
      <c r="N17" s="77"/>
    </row>
    <row r="18" spans="1:14" ht="12.75" customHeight="1">
      <c r="A18" s="80"/>
      <c r="B18" s="77"/>
      <c r="C18" s="78" t="s">
        <v>27</v>
      </c>
      <c r="D18" s="77"/>
      <c r="I18" s="78" t="s">
        <v>28</v>
      </c>
      <c r="J18" s="77"/>
      <c r="K18" s="78" t="s">
        <v>28</v>
      </c>
      <c r="L18" s="77"/>
      <c r="M18" s="80"/>
      <c r="N18" s="77"/>
    </row>
    <row r="19" spans="1:14" ht="18" customHeight="1">
      <c r="A19" s="81"/>
      <c r="B19" s="82"/>
      <c r="E19" s="83"/>
      <c r="F19" s="84"/>
      <c r="G19" s="83"/>
      <c r="H19" s="84"/>
      <c r="I19" s="115"/>
      <c r="J19" s="84"/>
      <c r="K19" s="104"/>
      <c r="L19" s="84"/>
      <c r="M19" s="81"/>
      <c r="N19" s="82"/>
    </row>
    <row r="20" spans="1:14" ht="18" customHeight="1">
      <c r="A20" s="11">
        <v>18</v>
      </c>
      <c r="B20" s="5"/>
      <c r="C20" s="8">
        <v>19</v>
      </c>
      <c r="D20" s="13"/>
      <c r="E20" s="8">
        <v>20</v>
      </c>
      <c r="F20" s="13"/>
      <c r="G20" s="8">
        <v>21</v>
      </c>
      <c r="H20" s="13"/>
      <c r="I20" s="8">
        <v>22</v>
      </c>
      <c r="J20" s="13"/>
      <c r="K20" s="8">
        <v>23</v>
      </c>
      <c r="L20" s="13"/>
      <c r="M20" s="11">
        <v>24</v>
      </c>
      <c r="N20" s="5"/>
    </row>
    <row r="21" spans="1:14" ht="12.75" customHeight="1">
      <c r="A21" s="80"/>
      <c r="B21" s="77"/>
      <c r="C21" s="87" t="s">
        <v>29</v>
      </c>
      <c r="D21" s="77"/>
      <c r="E21" s="14" t="s">
        <v>30</v>
      </c>
      <c r="F21" s="15" t="s">
        <v>31</v>
      </c>
      <c r="G21" s="87" t="s">
        <v>32</v>
      </c>
      <c r="H21" s="77"/>
      <c r="I21" s="87" t="s">
        <v>33</v>
      </c>
      <c r="J21" s="77"/>
      <c r="K21" s="111" t="s">
        <v>34</v>
      </c>
      <c r="L21" s="77"/>
      <c r="M21" s="112"/>
      <c r="N21" s="77"/>
    </row>
    <row r="22" spans="1:14" ht="12.75" customHeight="1">
      <c r="A22" s="80"/>
      <c r="B22" s="77"/>
      <c r="C22" s="113" t="s">
        <v>35</v>
      </c>
      <c r="D22" s="77"/>
      <c r="E22" s="78" t="s">
        <v>36</v>
      </c>
      <c r="F22" s="77"/>
      <c r="G22" s="88" t="s">
        <v>37</v>
      </c>
      <c r="H22" s="77"/>
      <c r="I22" s="88" t="s">
        <v>38</v>
      </c>
      <c r="J22" s="77"/>
      <c r="K22" s="88" t="s">
        <v>39</v>
      </c>
      <c r="L22" s="77"/>
      <c r="M22" s="80"/>
      <c r="N22" s="77"/>
    </row>
    <row r="23" spans="1:14" ht="12.75" customHeight="1">
      <c r="A23" s="80"/>
      <c r="B23" s="77"/>
      <c r="C23" s="109"/>
      <c r="D23" s="90"/>
      <c r="E23" s="16"/>
      <c r="F23" s="16"/>
      <c r="G23" s="16"/>
      <c r="H23" s="16"/>
      <c r="I23" s="110"/>
      <c r="J23" s="90"/>
      <c r="K23" s="78" t="s">
        <v>40</v>
      </c>
      <c r="L23" s="77"/>
      <c r="M23" s="80"/>
      <c r="N23" s="77"/>
    </row>
    <row r="24" spans="1:14" ht="18" customHeight="1">
      <c r="A24" s="81"/>
      <c r="B24" s="82"/>
      <c r="C24" s="104"/>
      <c r="D24" s="84"/>
      <c r="G24" s="85"/>
      <c r="H24" s="84"/>
      <c r="I24" s="107"/>
      <c r="J24" s="84"/>
      <c r="K24" s="108"/>
      <c r="L24" s="82"/>
      <c r="M24" s="81"/>
      <c r="N24" s="82"/>
    </row>
    <row r="25" spans="1:14" ht="18" customHeight="1">
      <c r="A25" s="11">
        <v>25</v>
      </c>
      <c r="B25" s="5"/>
      <c r="C25" s="8">
        <v>26</v>
      </c>
      <c r="D25" s="13"/>
      <c r="E25" s="8">
        <v>27</v>
      </c>
      <c r="F25" s="13"/>
      <c r="G25" s="8">
        <v>28</v>
      </c>
      <c r="H25" s="13"/>
      <c r="I25" s="17">
        <v>29</v>
      </c>
      <c r="J25" s="18"/>
      <c r="K25" s="8">
        <v>30</v>
      </c>
      <c r="L25" s="13"/>
      <c r="M25" s="11">
        <v>1</v>
      </c>
      <c r="N25" s="5"/>
    </row>
    <row r="26" spans="1:14" ht="12.75" customHeight="1">
      <c r="A26" s="80"/>
      <c r="B26" s="77"/>
      <c r="D26" s="19" t="s">
        <v>15</v>
      </c>
      <c r="E26" s="20"/>
      <c r="F26" s="19" t="s">
        <v>15</v>
      </c>
      <c r="G26" s="87" t="s">
        <v>41</v>
      </c>
      <c r="H26" s="77"/>
      <c r="I26" s="76" t="s">
        <v>42</v>
      </c>
      <c r="J26" s="77"/>
      <c r="K26" s="105" t="s">
        <v>43</v>
      </c>
      <c r="L26" s="106"/>
      <c r="M26" s="80"/>
      <c r="N26" s="77"/>
    </row>
    <row r="27" spans="1:14" ht="12.75" customHeight="1">
      <c r="A27" s="80"/>
      <c r="B27" s="77"/>
      <c r="D27" s="19" t="s">
        <v>44</v>
      </c>
      <c r="E27" s="20"/>
      <c r="F27" s="19" t="s">
        <v>44</v>
      </c>
      <c r="G27" s="88" t="s">
        <v>45</v>
      </c>
      <c r="H27" s="77"/>
      <c r="I27" s="78" t="s">
        <v>46</v>
      </c>
      <c r="J27" s="77"/>
      <c r="K27" s="78" t="s">
        <v>47</v>
      </c>
      <c r="L27" s="77"/>
      <c r="M27" s="80"/>
      <c r="N27" s="77"/>
    </row>
    <row r="28" spans="1:14" ht="12.75" customHeight="1">
      <c r="A28" s="80"/>
      <c r="B28" s="77"/>
      <c r="C28" s="89"/>
      <c r="D28" s="90"/>
      <c r="E28" s="89"/>
      <c r="F28" s="90"/>
      <c r="G28" s="16"/>
      <c r="H28" s="16"/>
      <c r="I28" s="78" t="s">
        <v>48</v>
      </c>
      <c r="J28" s="77"/>
      <c r="K28" s="78" t="s">
        <v>49</v>
      </c>
      <c r="L28" s="77"/>
      <c r="M28" s="80"/>
      <c r="N28" s="77"/>
    </row>
    <row r="29" spans="1:14" ht="18" customHeight="1">
      <c r="A29" s="81"/>
      <c r="B29" s="82"/>
      <c r="C29" s="102"/>
      <c r="D29" s="84"/>
      <c r="E29" s="102"/>
      <c r="F29" s="84"/>
      <c r="I29" s="103" t="s">
        <v>50</v>
      </c>
      <c r="J29" s="84"/>
      <c r="K29" s="104"/>
      <c r="L29" s="84"/>
      <c r="M29" s="81"/>
      <c r="N29" s="82"/>
    </row>
    <row r="30" spans="1:14" ht="18" customHeight="1">
      <c r="A30" s="4" t="str">
        <f>IF(M25="","",IF(MONTH(M25+1)&lt;&gt;MONTH($A$1),"",M25+1))</f>
        <v/>
      </c>
      <c r="B30" s="5"/>
      <c r="C30" s="21" t="str">
        <f>IF(A30="","",IF(MONTH(A30+1)&lt;&gt;MONTH($A$1),"",A30+1))</f>
        <v/>
      </c>
      <c r="D30" s="13"/>
      <c r="E30" s="94" t="s">
        <v>51</v>
      </c>
      <c r="F30" s="95"/>
      <c r="G30" s="96"/>
      <c r="H30" s="95"/>
      <c r="I30" s="95"/>
      <c r="J30" s="95"/>
      <c r="K30" s="95"/>
      <c r="L30" s="95"/>
      <c r="M30" s="95"/>
      <c r="N30" s="97"/>
    </row>
    <row r="31" spans="1:14" ht="12.75" customHeight="1">
      <c r="A31" s="80"/>
      <c r="B31" s="77"/>
      <c r="C31" s="89"/>
      <c r="D31" s="90"/>
      <c r="E31" s="98" t="s">
        <v>52</v>
      </c>
      <c r="F31" s="99"/>
      <c r="G31" s="99"/>
      <c r="H31" s="99"/>
      <c r="I31" s="99"/>
      <c r="J31" s="99"/>
      <c r="K31" s="99"/>
      <c r="L31" s="99"/>
      <c r="M31" s="99"/>
      <c r="N31" s="90"/>
    </row>
    <row r="32" spans="1:14" ht="12.75" customHeight="1">
      <c r="A32" s="80"/>
      <c r="B32" s="77"/>
      <c r="C32" s="89"/>
      <c r="D32" s="90"/>
      <c r="E32" s="100"/>
      <c r="F32" s="99"/>
      <c r="G32" s="99"/>
      <c r="H32" s="99"/>
      <c r="I32" s="99"/>
      <c r="J32" s="99"/>
      <c r="K32" s="99"/>
      <c r="L32" s="99"/>
      <c r="M32" s="99"/>
      <c r="N32" s="90"/>
    </row>
    <row r="33" spans="1:14" ht="12.75" customHeight="1">
      <c r="A33" s="80"/>
      <c r="B33" s="77"/>
      <c r="C33" s="89"/>
      <c r="D33" s="90"/>
      <c r="E33" s="100"/>
      <c r="F33" s="99"/>
      <c r="G33" s="99"/>
      <c r="H33" s="99"/>
      <c r="I33" s="99"/>
      <c r="J33" s="99"/>
      <c r="K33" s="99"/>
      <c r="L33" s="99"/>
      <c r="M33" s="99"/>
      <c r="N33" s="90"/>
    </row>
    <row r="34" spans="1:14" ht="12.75" customHeight="1">
      <c r="A34" s="81"/>
      <c r="B34" s="82"/>
      <c r="C34" s="83"/>
      <c r="D34" s="84"/>
      <c r="E34" s="92" t="s">
        <v>53</v>
      </c>
      <c r="F34" s="93"/>
      <c r="G34" s="93"/>
      <c r="H34" s="93"/>
      <c r="I34" s="101" t="str">
        <f>HYPERLINK("https://www.vertex42.com/calendars/academic-calendar.html","https://www.vertex42.com/calendars/academic-calendar.html")</f>
        <v>https://www.vertex42.com/calendars/academic-calendar.html</v>
      </c>
      <c r="J34" s="93"/>
      <c r="K34" s="93"/>
      <c r="L34" s="93"/>
      <c r="M34" s="93"/>
      <c r="N34" s="84"/>
    </row>
    <row r="35" spans="1:14" ht="12.75" customHeight="1"/>
    <row r="36" spans="1:14" ht="12.75" customHeight="1"/>
    <row r="37" spans="1:14" ht="12.75" customHeight="1"/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51">
    <mergeCell ref="A1:B1"/>
    <mergeCell ref="K1:N1"/>
    <mergeCell ref="A2:N2"/>
    <mergeCell ref="A3:N3"/>
    <mergeCell ref="A4:B4"/>
    <mergeCell ref="C4:D4"/>
    <mergeCell ref="E4:F4"/>
    <mergeCell ref="K6:L6"/>
    <mergeCell ref="M6:N6"/>
    <mergeCell ref="G4:H4"/>
    <mergeCell ref="I4:J4"/>
    <mergeCell ref="C6:D6"/>
    <mergeCell ref="E6:F6"/>
    <mergeCell ref="G6:H6"/>
    <mergeCell ref="I6:J6"/>
    <mergeCell ref="A6:B6"/>
    <mergeCell ref="K4:L4"/>
    <mergeCell ref="M4:N4"/>
    <mergeCell ref="C7:D7"/>
    <mergeCell ref="E7:F7"/>
    <mergeCell ref="G7:H7"/>
    <mergeCell ref="I7:J7"/>
    <mergeCell ref="K7:L7"/>
    <mergeCell ref="M7:N7"/>
    <mergeCell ref="A7:B7"/>
    <mergeCell ref="A8:B8"/>
    <mergeCell ref="C8:D8"/>
    <mergeCell ref="E8:F8"/>
    <mergeCell ref="G8:H8"/>
    <mergeCell ref="I8:J8"/>
    <mergeCell ref="K8:L8"/>
    <mergeCell ref="M8:N8"/>
    <mergeCell ref="A9:B9"/>
    <mergeCell ref="C9:D9"/>
    <mergeCell ref="E9:F9"/>
    <mergeCell ref="G9:H9"/>
    <mergeCell ref="I9:J9"/>
    <mergeCell ref="K9:L9"/>
    <mergeCell ref="M9:N9"/>
    <mergeCell ref="E19:F19"/>
    <mergeCell ref="G19:H19"/>
    <mergeCell ref="I19:J19"/>
    <mergeCell ref="K19:L19"/>
    <mergeCell ref="M19:N19"/>
    <mergeCell ref="A18:B18"/>
    <mergeCell ref="A19:B19"/>
    <mergeCell ref="A11:B11"/>
    <mergeCell ref="C11:D11"/>
    <mergeCell ref="E11:F11"/>
    <mergeCell ref="G11:H11"/>
    <mergeCell ref="I11:J11"/>
    <mergeCell ref="K11:L11"/>
    <mergeCell ref="M11:N11"/>
    <mergeCell ref="A12:B12"/>
    <mergeCell ref="C12:D12"/>
    <mergeCell ref="E12:F12"/>
    <mergeCell ref="A22:B22"/>
    <mergeCell ref="A23:B23"/>
    <mergeCell ref="C23:D23"/>
    <mergeCell ref="I23:J23"/>
    <mergeCell ref="K23:L23"/>
    <mergeCell ref="M23:N23"/>
    <mergeCell ref="A24:B24"/>
    <mergeCell ref="M24:N24"/>
    <mergeCell ref="C21:D21"/>
    <mergeCell ref="G21:H21"/>
    <mergeCell ref="I21:J21"/>
    <mergeCell ref="K21:L21"/>
    <mergeCell ref="M21:N21"/>
    <mergeCell ref="A21:B21"/>
    <mergeCell ref="C22:D22"/>
    <mergeCell ref="E22:F22"/>
    <mergeCell ref="G22:H22"/>
    <mergeCell ref="I22:J22"/>
    <mergeCell ref="K22:L22"/>
    <mergeCell ref="M22:N22"/>
    <mergeCell ref="I27:J27"/>
    <mergeCell ref="K27:L27"/>
    <mergeCell ref="C24:D24"/>
    <mergeCell ref="G24:H24"/>
    <mergeCell ref="A26:B26"/>
    <mergeCell ref="I26:J26"/>
    <mergeCell ref="K26:L26"/>
    <mergeCell ref="M26:N26"/>
    <mergeCell ref="A27:B27"/>
    <mergeCell ref="M27:N27"/>
    <mergeCell ref="G26:H26"/>
    <mergeCell ref="G27:H27"/>
    <mergeCell ref="I24:J24"/>
    <mergeCell ref="K24:L24"/>
    <mergeCell ref="C28:D28"/>
    <mergeCell ref="E28:F28"/>
    <mergeCell ref="I28:J28"/>
    <mergeCell ref="K28:L28"/>
    <mergeCell ref="M28:N28"/>
    <mergeCell ref="A28:B28"/>
    <mergeCell ref="A29:B29"/>
    <mergeCell ref="C29:D29"/>
    <mergeCell ref="E29:F29"/>
    <mergeCell ref="I29:J29"/>
    <mergeCell ref="K29:L29"/>
    <mergeCell ref="M29:N29"/>
    <mergeCell ref="A32:B32"/>
    <mergeCell ref="A33:B33"/>
    <mergeCell ref="C33:D33"/>
    <mergeCell ref="A34:B34"/>
    <mergeCell ref="C34:D34"/>
    <mergeCell ref="E34:H34"/>
    <mergeCell ref="E30:F30"/>
    <mergeCell ref="G30:N30"/>
    <mergeCell ref="A31:B31"/>
    <mergeCell ref="C31:D31"/>
    <mergeCell ref="E31:N31"/>
    <mergeCell ref="C32:D32"/>
    <mergeCell ref="E32:N32"/>
    <mergeCell ref="E33:N33"/>
    <mergeCell ref="I34:N34"/>
    <mergeCell ref="G12:H12"/>
    <mergeCell ref="I12:J12"/>
    <mergeCell ref="K12:L12"/>
    <mergeCell ref="M12:N12"/>
    <mergeCell ref="A13:B13"/>
    <mergeCell ref="C13:D13"/>
    <mergeCell ref="E13:F13"/>
    <mergeCell ref="G13:H13"/>
    <mergeCell ref="I13:J13"/>
    <mergeCell ref="K13:L13"/>
    <mergeCell ref="M13:N13"/>
    <mergeCell ref="I16:J16"/>
    <mergeCell ref="K16:L16"/>
    <mergeCell ref="I17:J17"/>
    <mergeCell ref="K17:L17"/>
    <mergeCell ref="M17:N17"/>
    <mergeCell ref="I18:J18"/>
    <mergeCell ref="K18:L18"/>
    <mergeCell ref="M18:N18"/>
    <mergeCell ref="A14:B14"/>
    <mergeCell ref="C14:D14"/>
    <mergeCell ref="E14:F14"/>
    <mergeCell ref="I14:J14"/>
    <mergeCell ref="M14:N14"/>
    <mergeCell ref="A16:B16"/>
    <mergeCell ref="C16:D16"/>
    <mergeCell ref="M16:N16"/>
    <mergeCell ref="E16:F16"/>
    <mergeCell ref="G16:H16"/>
    <mergeCell ref="A17:B17"/>
    <mergeCell ref="C17:D17"/>
    <mergeCell ref="E17:F17"/>
    <mergeCell ref="G17:H17"/>
    <mergeCell ref="C18:D18"/>
  </mergeCells>
  <hyperlinks>
    <hyperlink ref="A7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9"/>
  <sheetViews>
    <sheetView showGridLines="0" topLeftCell="A2" workbookViewId="0"/>
  </sheetViews>
  <sheetFormatPr defaultColWidth="12.5703125" defaultRowHeight="15" customHeight="1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  <col min="15" max="26" width="14.42578125" customWidth="1"/>
  </cols>
  <sheetData>
    <row r="1" spans="1:14" ht="18" hidden="1" customHeight="1">
      <c r="A1" s="121">
        <f>EDATE('©'!A17,3)</f>
        <v>44470</v>
      </c>
      <c r="B1" s="79"/>
      <c r="C1" s="1"/>
      <c r="D1" s="2"/>
      <c r="E1" s="3"/>
      <c r="F1" s="2"/>
      <c r="G1" s="2"/>
      <c r="H1" s="2"/>
      <c r="I1" s="2"/>
      <c r="J1" s="2"/>
      <c r="K1" s="122" t="s">
        <v>0</v>
      </c>
      <c r="L1" s="79"/>
      <c r="M1" s="79"/>
      <c r="N1" s="79"/>
    </row>
    <row r="2" spans="1:14" ht="18" customHeight="1">
      <c r="A2" s="12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60.75" customHeight="1">
      <c r="A3" s="124">
        <v>44835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4"/>
    </row>
    <row r="4" spans="1:14" ht="15" customHeight="1">
      <c r="A4" s="119" t="s">
        <v>2</v>
      </c>
      <c r="B4" s="120"/>
      <c r="C4" s="119" t="s">
        <v>3</v>
      </c>
      <c r="D4" s="120"/>
      <c r="E4" s="119" t="s">
        <v>4</v>
      </c>
      <c r="F4" s="120"/>
      <c r="G4" s="119" t="s">
        <v>5</v>
      </c>
      <c r="H4" s="120"/>
      <c r="I4" s="119" t="s">
        <v>6</v>
      </c>
      <c r="J4" s="120"/>
      <c r="K4" s="119" t="s">
        <v>7</v>
      </c>
      <c r="L4" s="120"/>
      <c r="M4" s="119" t="s">
        <v>8</v>
      </c>
      <c r="N4" s="120"/>
    </row>
    <row r="5" spans="1:14" ht="18" customHeight="1">
      <c r="A5" s="11">
        <v>2</v>
      </c>
      <c r="B5" s="5"/>
      <c r="C5" s="8">
        <v>3</v>
      </c>
      <c r="D5" s="13"/>
      <c r="E5" s="8">
        <v>4</v>
      </c>
      <c r="F5" s="22"/>
      <c r="G5" s="8">
        <v>5</v>
      </c>
      <c r="H5" s="13"/>
      <c r="I5" s="8">
        <v>6</v>
      </c>
      <c r="J5" s="13"/>
      <c r="K5" s="8">
        <v>7</v>
      </c>
      <c r="L5" s="13"/>
      <c r="M5" s="11">
        <v>8</v>
      </c>
      <c r="N5" s="5"/>
    </row>
    <row r="6" spans="1:14" ht="12.75" customHeight="1">
      <c r="A6" s="80"/>
      <c r="B6" s="77"/>
      <c r="C6" s="23" t="s">
        <v>54</v>
      </c>
      <c r="D6" s="24"/>
      <c r="E6" s="25"/>
      <c r="F6" s="19" t="s">
        <v>55</v>
      </c>
      <c r="G6" s="87" t="s">
        <v>56</v>
      </c>
      <c r="H6" s="77"/>
      <c r="I6" s="87" t="s">
        <v>57</v>
      </c>
      <c r="J6" s="77"/>
      <c r="K6" s="87" t="s">
        <v>58</v>
      </c>
      <c r="L6" s="77"/>
      <c r="M6" s="80"/>
      <c r="N6" s="77"/>
    </row>
    <row r="7" spans="1:14" ht="12.75" customHeight="1">
      <c r="A7" s="80"/>
      <c r="B7" s="77"/>
      <c r="C7" s="150" t="s">
        <v>59</v>
      </c>
      <c r="D7" s="151"/>
      <c r="E7" s="26"/>
      <c r="F7" s="26" t="s">
        <v>44</v>
      </c>
      <c r="G7" s="78" t="s">
        <v>60</v>
      </c>
      <c r="H7" s="77"/>
      <c r="I7" s="88" t="s">
        <v>61</v>
      </c>
      <c r="J7" s="77"/>
      <c r="K7" s="88" t="s">
        <v>62</v>
      </c>
      <c r="L7" s="77"/>
      <c r="M7" s="80"/>
      <c r="N7" s="77"/>
    </row>
    <row r="8" spans="1:14" ht="12.75" customHeight="1">
      <c r="A8" s="80"/>
      <c r="B8" s="77"/>
      <c r="C8" s="78" t="s">
        <v>63</v>
      </c>
      <c r="D8" s="77"/>
      <c r="E8" s="110"/>
      <c r="F8" s="90"/>
      <c r="G8" s="149" t="s">
        <v>64</v>
      </c>
      <c r="H8" s="77"/>
      <c r="I8" s="149" t="s">
        <v>65</v>
      </c>
      <c r="J8" s="77"/>
      <c r="K8" s="88" t="s">
        <v>66</v>
      </c>
      <c r="L8" s="77"/>
      <c r="M8" s="80"/>
      <c r="N8" s="77"/>
    </row>
    <row r="9" spans="1:14" ht="18" customHeight="1">
      <c r="A9" s="81"/>
      <c r="B9" s="82"/>
      <c r="C9" s="16"/>
      <c r="D9" s="16"/>
      <c r="E9" s="107"/>
      <c r="F9" s="84"/>
      <c r="G9" s="109"/>
      <c r="H9" s="90"/>
      <c r="I9" s="109"/>
      <c r="J9" s="90"/>
      <c r="K9" s="148" t="s">
        <v>67</v>
      </c>
      <c r="L9" s="82"/>
      <c r="M9" s="81"/>
      <c r="N9" s="82"/>
    </row>
    <row r="10" spans="1:14" ht="18" customHeight="1">
      <c r="A10" s="11">
        <v>9</v>
      </c>
      <c r="B10" s="5"/>
      <c r="C10" s="8">
        <v>10</v>
      </c>
      <c r="D10" s="13"/>
      <c r="E10" s="8">
        <v>11</v>
      </c>
      <c r="F10" s="27"/>
      <c r="G10" s="8">
        <v>12</v>
      </c>
      <c r="H10" s="13"/>
      <c r="I10" s="8">
        <v>13</v>
      </c>
      <c r="J10" s="13"/>
      <c r="K10" s="10">
        <v>14</v>
      </c>
      <c r="L10" s="7"/>
      <c r="M10" s="11">
        <v>15</v>
      </c>
      <c r="N10" s="5"/>
    </row>
    <row r="11" spans="1:14" ht="12.75" customHeight="1">
      <c r="A11" s="80"/>
      <c r="B11" s="77"/>
      <c r="C11" s="132" t="s">
        <v>68</v>
      </c>
      <c r="D11" s="90"/>
      <c r="E11" s="28"/>
      <c r="F11" s="29" t="s">
        <v>69</v>
      </c>
      <c r="G11" s="30"/>
      <c r="H11" s="31" t="s">
        <v>70</v>
      </c>
      <c r="I11" s="147" t="s">
        <v>71</v>
      </c>
      <c r="J11" s="77"/>
      <c r="K11" s="87" t="s">
        <v>72</v>
      </c>
      <c r="L11" s="77"/>
      <c r="M11" s="80"/>
      <c r="N11" s="77"/>
    </row>
    <row r="12" spans="1:14" ht="12.75" customHeight="1">
      <c r="A12" s="80"/>
      <c r="B12" s="77"/>
      <c r="C12" s="131" t="s">
        <v>73</v>
      </c>
      <c r="D12" s="90"/>
      <c r="E12" s="88" t="s">
        <v>74</v>
      </c>
      <c r="F12" s="79"/>
      <c r="G12" s="32"/>
      <c r="H12" s="33" t="s">
        <v>75</v>
      </c>
      <c r="I12" s="34" t="s">
        <v>76</v>
      </c>
      <c r="J12" s="35" t="s">
        <v>77</v>
      </c>
      <c r="K12" s="78" t="s">
        <v>78</v>
      </c>
      <c r="L12" s="77"/>
      <c r="M12" s="80"/>
      <c r="N12" s="77"/>
    </row>
    <row r="13" spans="1:14" ht="12.75" customHeight="1">
      <c r="A13" s="80"/>
      <c r="B13" s="77"/>
      <c r="C13" s="36"/>
      <c r="D13" s="37" t="s">
        <v>79</v>
      </c>
      <c r="E13" s="141" t="s">
        <v>80</v>
      </c>
      <c r="F13" s="79"/>
      <c r="G13" s="142"/>
      <c r="H13" s="84"/>
      <c r="I13" s="143"/>
      <c r="J13" s="84"/>
      <c r="K13" s="142"/>
      <c r="L13" s="84"/>
      <c r="M13" s="80"/>
      <c r="N13" s="77"/>
    </row>
    <row r="14" spans="1:14" ht="17.25" customHeight="1">
      <c r="A14" s="11">
        <v>16</v>
      </c>
      <c r="B14" s="5"/>
      <c r="C14" s="8">
        <v>17</v>
      </c>
      <c r="D14" s="13"/>
      <c r="E14" s="8">
        <v>18</v>
      </c>
      <c r="F14" s="13"/>
      <c r="G14" s="8">
        <v>19</v>
      </c>
      <c r="H14" s="13"/>
      <c r="I14" s="8">
        <v>20</v>
      </c>
      <c r="J14" s="13"/>
      <c r="K14" s="8">
        <v>21</v>
      </c>
      <c r="L14" s="13"/>
      <c r="M14" s="38">
        <v>22</v>
      </c>
      <c r="N14" s="5"/>
    </row>
    <row r="15" spans="1:14" ht="12" customHeight="1">
      <c r="A15" s="80"/>
      <c r="B15" s="77"/>
      <c r="C15" s="87" t="s">
        <v>81</v>
      </c>
      <c r="D15" s="77"/>
      <c r="E15" s="87" t="s">
        <v>82</v>
      </c>
      <c r="F15" s="77"/>
      <c r="G15" s="87" t="s">
        <v>83</v>
      </c>
      <c r="H15" s="77"/>
      <c r="I15" s="87" t="s">
        <v>84</v>
      </c>
      <c r="J15" s="77"/>
      <c r="K15" s="145" t="s">
        <v>85</v>
      </c>
      <c r="L15" s="77"/>
      <c r="M15" s="146"/>
      <c r="N15" s="77"/>
    </row>
    <row r="16" spans="1:14" ht="12" customHeight="1">
      <c r="A16" s="80"/>
      <c r="B16" s="77"/>
      <c r="C16" s="88" t="s">
        <v>86</v>
      </c>
      <c r="D16" s="77"/>
      <c r="E16" s="39"/>
      <c r="F16" s="40" t="s">
        <v>87</v>
      </c>
      <c r="G16" s="126" t="s">
        <v>88</v>
      </c>
      <c r="H16" s="77"/>
      <c r="I16" s="88" t="s">
        <v>89</v>
      </c>
      <c r="J16" s="77"/>
      <c r="K16" s="78" t="s">
        <v>90</v>
      </c>
      <c r="L16" s="77"/>
      <c r="M16" s="127"/>
      <c r="N16" s="77"/>
    </row>
    <row r="17" spans="1:14" ht="12.75" customHeight="1">
      <c r="A17" s="80"/>
      <c r="B17" s="77"/>
      <c r="C17" s="88" t="s">
        <v>91</v>
      </c>
      <c r="D17" s="77"/>
      <c r="E17" s="129"/>
      <c r="F17" s="90"/>
      <c r="G17" s="128"/>
      <c r="H17" s="90"/>
      <c r="K17" s="78" t="s">
        <v>92</v>
      </c>
      <c r="L17" s="77"/>
      <c r="M17" s="127"/>
      <c r="N17" s="77"/>
    </row>
    <row r="18" spans="1:14" ht="4.5" hidden="1" customHeight="1">
      <c r="A18" s="81"/>
      <c r="B18" s="82"/>
      <c r="C18" s="104"/>
      <c r="D18" s="84"/>
      <c r="E18" s="130"/>
      <c r="F18" s="84"/>
      <c r="G18" s="130" t="s">
        <v>93</v>
      </c>
      <c r="H18" s="84"/>
      <c r="I18" s="83"/>
      <c r="J18" s="84"/>
      <c r="K18" s="104"/>
      <c r="L18" s="84"/>
      <c r="M18" s="81"/>
      <c r="N18" s="82"/>
    </row>
    <row r="19" spans="1:14" ht="20.25" customHeight="1">
      <c r="A19" s="11">
        <v>23</v>
      </c>
      <c r="B19" s="5"/>
      <c r="C19" s="8">
        <v>24</v>
      </c>
      <c r="D19" s="13"/>
      <c r="E19" s="8">
        <v>25</v>
      </c>
      <c r="F19" s="13"/>
      <c r="G19" s="8">
        <v>26</v>
      </c>
      <c r="H19" s="13"/>
      <c r="I19" s="8">
        <v>27</v>
      </c>
      <c r="J19" s="13"/>
      <c r="K19" s="8">
        <v>28</v>
      </c>
      <c r="L19" s="13"/>
      <c r="M19" s="11">
        <v>29</v>
      </c>
      <c r="N19" s="5"/>
    </row>
    <row r="20" spans="1:14" ht="23.25" customHeight="1">
      <c r="A20" s="80"/>
      <c r="B20" s="77"/>
      <c r="C20" s="135" t="s">
        <v>94</v>
      </c>
      <c r="D20" s="77"/>
      <c r="E20" s="41"/>
      <c r="F20" s="41" t="s">
        <v>95</v>
      </c>
      <c r="G20" s="135" t="s">
        <v>96</v>
      </c>
      <c r="H20" s="77"/>
      <c r="I20" s="144" t="s">
        <v>97</v>
      </c>
      <c r="J20" s="77"/>
      <c r="K20" s="135" t="s">
        <v>98</v>
      </c>
      <c r="L20" s="77"/>
      <c r="M20" s="80"/>
      <c r="N20" s="77"/>
    </row>
    <row r="21" spans="1:14" ht="15.75" customHeight="1">
      <c r="A21" s="80"/>
      <c r="B21" s="77"/>
      <c r="C21" s="139" t="s">
        <v>90</v>
      </c>
      <c r="D21" s="90"/>
      <c r="E21" s="139" t="s">
        <v>99</v>
      </c>
      <c r="F21" s="90"/>
      <c r="G21" s="139" t="s">
        <v>100</v>
      </c>
      <c r="H21" s="90"/>
      <c r="I21" s="139" t="s">
        <v>101</v>
      </c>
      <c r="J21" s="90"/>
      <c r="K21" s="140" t="s">
        <v>102</v>
      </c>
      <c r="L21" s="90"/>
      <c r="M21" s="80"/>
      <c r="N21" s="77"/>
    </row>
    <row r="22" spans="1:14" ht="9" customHeight="1">
      <c r="A22" s="80"/>
      <c r="B22" s="77"/>
      <c r="C22" s="140" t="s">
        <v>103</v>
      </c>
      <c r="D22" s="90"/>
      <c r="E22" s="140" t="s">
        <v>104</v>
      </c>
      <c r="F22" s="90"/>
      <c r="G22" s="140" t="s">
        <v>105</v>
      </c>
      <c r="H22" s="90"/>
      <c r="I22" s="110"/>
      <c r="J22" s="90"/>
      <c r="K22" s="109"/>
      <c r="L22" s="90"/>
      <c r="M22" s="80"/>
      <c r="N22" s="77"/>
    </row>
    <row r="23" spans="1:14" ht="14.25" customHeight="1">
      <c r="A23" s="81"/>
      <c r="B23" s="82"/>
      <c r="C23" s="133" t="s">
        <v>106</v>
      </c>
      <c r="D23" s="84"/>
      <c r="E23" s="133" t="s">
        <v>107</v>
      </c>
      <c r="F23" s="84"/>
      <c r="G23" s="133" t="s">
        <v>108</v>
      </c>
      <c r="H23" s="84"/>
      <c r="I23" s="107"/>
      <c r="J23" s="84"/>
      <c r="K23" s="134"/>
      <c r="L23" s="84"/>
      <c r="M23" s="81"/>
      <c r="N23" s="82"/>
    </row>
    <row r="24" spans="1:14" ht="18" customHeight="1">
      <c r="A24" s="11">
        <v>30</v>
      </c>
      <c r="B24" s="42"/>
      <c r="C24" s="43">
        <v>31</v>
      </c>
      <c r="D24" s="44"/>
      <c r="F24" s="44"/>
      <c r="H24" s="44"/>
      <c r="J24" s="44"/>
      <c r="M24" s="11"/>
      <c r="N24" s="5"/>
    </row>
    <row r="25" spans="1:14" ht="12.75" customHeight="1">
      <c r="A25" s="45"/>
      <c r="B25" s="42"/>
      <c r="C25" s="135" t="s">
        <v>109</v>
      </c>
      <c r="D25" s="77"/>
      <c r="F25" s="44"/>
      <c r="H25" s="44"/>
      <c r="J25" s="44"/>
      <c r="M25" s="80"/>
      <c r="N25" s="77"/>
    </row>
    <row r="26" spans="1:14" ht="12.75" customHeight="1">
      <c r="A26" s="45"/>
      <c r="B26" s="42"/>
      <c r="C26" s="136" t="s">
        <v>110</v>
      </c>
      <c r="D26" s="90"/>
      <c r="F26" s="44"/>
      <c r="H26" s="44"/>
      <c r="J26" s="44"/>
      <c r="M26" s="80"/>
      <c r="N26" s="77"/>
    </row>
    <row r="27" spans="1:14" ht="12.75" customHeight="1">
      <c r="A27" s="45"/>
      <c r="B27" s="42"/>
      <c r="D27" s="44"/>
      <c r="F27" s="44"/>
      <c r="H27" s="44"/>
      <c r="J27" s="44"/>
      <c r="M27" s="80"/>
      <c r="N27" s="77"/>
    </row>
    <row r="28" spans="1:14" ht="13.5" customHeight="1">
      <c r="A28" s="45"/>
      <c r="B28" s="42"/>
      <c r="D28" s="44"/>
      <c r="F28" s="44"/>
      <c r="H28" s="44"/>
      <c r="J28" s="44"/>
      <c r="M28" s="81"/>
      <c r="N28" s="82"/>
    </row>
    <row r="29" spans="1:14" ht="18" customHeight="1">
      <c r="A29" s="4" t="str">
        <f>IF(M24="","",IF(MONTH(M24+1)&lt;&gt;MONTH($A$1),"",M24+1))</f>
        <v/>
      </c>
      <c r="B29" s="5"/>
      <c r="C29" s="21" t="str">
        <f>IF(A29="","",IF(MONTH(A29+1)&lt;&gt;MONTH($A$1),"",A29+1))</f>
        <v/>
      </c>
      <c r="D29" s="13"/>
      <c r="E29" s="137" t="s">
        <v>111</v>
      </c>
      <c r="F29" s="95"/>
      <c r="G29" s="96"/>
      <c r="H29" s="95"/>
      <c r="I29" s="95"/>
      <c r="J29" s="95"/>
      <c r="K29" s="95"/>
      <c r="L29" s="95"/>
      <c r="M29" s="95"/>
      <c r="N29" s="97"/>
    </row>
    <row r="30" spans="1:14" ht="12.75" customHeight="1">
      <c r="A30" s="80"/>
      <c r="B30" s="77"/>
      <c r="C30" s="89"/>
      <c r="D30" s="90"/>
      <c r="E30" s="125" t="s">
        <v>112</v>
      </c>
      <c r="F30" s="93"/>
      <c r="G30" s="93"/>
      <c r="H30" s="93"/>
      <c r="I30" s="93"/>
      <c r="J30" s="93"/>
      <c r="K30" s="93"/>
      <c r="L30" s="93"/>
      <c r="M30" s="93"/>
      <c r="N30" s="84"/>
    </row>
    <row r="31" spans="1:14" ht="12.75" customHeight="1">
      <c r="A31" s="80"/>
      <c r="B31" s="77"/>
      <c r="C31" s="89"/>
      <c r="D31" s="90"/>
      <c r="E31" s="125" t="s">
        <v>113</v>
      </c>
      <c r="F31" s="93"/>
      <c r="G31" s="93"/>
      <c r="H31" s="93"/>
      <c r="I31" s="93"/>
      <c r="J31" s="93"/>
      <c r="K31" s="93"/>
      <c r="L31" s="93"/>
      <c r="M31" s="93"/>
      <c r="N31" s="84"/>
    </row>
    <row r="32" spans="1:14" ht="12.75" customHeight="1">
      <c r="A32" s="80"/>
      <c r="B32" s="77"/>
      <c r="C32" s="89"/>
      <c r="D32" s="90"/>
      <c r="E32" s="138" t="s">
        <v>114</v>
      </c>
      <c r="F32" s="99"/>
      <c r="G32" s="99"/>
      <c r="H32" s="99"/>
      <c r="I32" s="99"/>
      <c r="J32" s="99"/>
      <c r="K32" s="99"/>
      <c r="L32" s="99"/>
      <c r="M32" s="99"/>
      <c r="N32" s="90"/>
    </row>
    <row r="33" spans="1:14" ht="12.75" customHeight="1">
      <c r="A33" s="81"/>
      <c r="B33" s="82"/>
      <c r="C33" s="83"/>
      <c r="D33" s="84"/>
      <c r="E33" s="92" t="s">
        <v>53</v>
      </c>
      <c r="F33" s="93"/>
      <c r="G33" s="93"/>
      <c r="H33" s="93"/>
      <c r="I33" s="101" t="str">
        <f>HYPERLINK("https://www.vertex42.com/calendars/academic-calendar.html","https://www.vertex42.com/calendars/academic-calendar.html")</f>
        <v>https://www.vertex42.com/calendars/academic-calendar.html</v>
      </c>
      <c r="J33" s="93"/>
      <c r="K33" s="93"/>
      <c r="L33" s="93"/>
      <c r="M33" s="93"/>
      <c r="N33" s="84"/>
    </row>
    <row r="34" spans="1:14" ht="12.75" customHeight="1"/>
    <row r="35" spans="1:14" ht="12.75" customHeight="1"/>
    <row r="36" spans="1:14" ht="12.75" customHeight="1"/>
    <row r="37" spans="1:14" ht="12.75" customHeight="1"/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25">
    <mergeCell ref="K4:L4"/>
    <mergeCell ref="M4:N4"/>
    <mergeCell ref="A1:B1"/>
    <mergeCell ref="K1:N1"/>
    <mergeCell ref="A2:N2"/>
    <mergeCell ref="A3:N3"/>
    <mergeCell ref="A4:B4"/>
    <mergeCell ref="C4:D4"/>
    <mergeCell ref="E4:F4"/>
    <mergeCell ref="G4:H4"/>
    <mergeCell ref="I4:J4"/>
    <mergeCell ref="A6:B6"/>
    <mergeCell ref="G6:H6"/>
    <mergeCell ref="I6:J6"/>
    <mergeCell ref="K6:L6"/>
    <mergeCell ref="M6:N6"/>
    <mergeCell ref="G8:H8"/>
    <mergeCell ref="I8:J8"/>
    <mergeCell ref="G9:H9"/>
    <mergeCell ref="I9:J9"/>
    <mergeCell ref="A7:B7"/>
    <mergeCell ref="C7:D7"/>
    <mergeCell ref="G7:H7"/>
    <mergeCell ref="I7:J7"/>
    <mergeCell ref="K7:L7"/>
    <mergeCell ref="M7:N7"/>
    <mergeCell ref="A8:B8"/>
    <mergeCell ref="I11:J11"/>
    <mergeCell ref="K8:L8"/>
    <mergeCell ref="M8:N8"/>
    <mergeCell ref="K9:L9"/>
    <mergeCell ref="M9:N9"/>
    <mergeCell ref="K11:L11"/>
    <mergeCell ref="M11:N11"/>
    <mergeCell ref="K12:L12"/>
    <mergeCell ref="M12:N12"/>
    <mergeCell ref="A13:B13"/>
    <mergeCell ref="E13:F13"/>
    <mergeCell ref="G13:H13"/>
    <mergeCell ref="I13:J13"/>
    <mergeCell ref="K13:L13"/>
    <mergeCell ref="M13:N13"/>
    <mergeCell ref="G21:H21"/>
    <mergeCell ref="I21:J21"/>
    <mergeCell ref="K21:L21"/>
    <mergeCell ref="M21:N21"/>
    <mergeCell ref="A20:B20"/>
    <mergeCell ref="C20:D20"/>
    <mergeCell ref="G20:H20"/>
    <mergeCell ref="I20:J20"/>
    <mergeCell ref="K20:L20"/>
    <mergeCell ref="M20:N20"/>
    <mergeCell ref="A21:B21"/>
    <mergeCell ref="A15:B15"/>
    <mergeCell ref="C15:D15"/>
    <mergeCell ref="E15:F15"/>
    <mergeCell ref="G15:H15"/>
    <mergeCell ref="I15:J15"/>
    <mergeCell ref="K15:L15"/>
    <mergeCell ref="M15:N15"/>
    <mergeCell ref="K22:L22"/>
    <mergeCell ref="M22:N22"/>
    <mergeCell ref="C21:D21"/>
    <mergeCell ref="E21:F21"/>
    <mergeCell ref="A22:B22"/>
    <mergeCell ref="C22:D22"/>
    <mergeCell ref="E22:F22"/>
    <mergeCell ref="G22:H22"/>
    <mergeCell ref="I22:J22"/>
    <mergeCell ref="C23:D23"/>
    <mergeCell ref="G23:H23"/>
    <mergeCell ref="I23:J23"/>
    <mergeCell ref="K23:L23"/>
    <mergeCell ref="C25:D25"/>
    <mergeCell ref="C26:D26"/>
    <mergeCell ref="A32:B32"/>
    <mergeCell ref="A33:B33"/>
    <mergeCell ref="C33:D33"/>
    <mergeCell ref="E33:H33"/>
    <mergeCell ref="E23:F23"/>
    <mergeCell ref="E29:F29"/>
    <mergeCell ref="A30:B30"/>
    <mergeCell ref="C30:D30"/>
    <mergeCell ref="A31:B31"/>
    <mergeCell ref="C31:D31"/>
    <mergeCell ref="C32:D32"/>
    <mergeCell ref="E31:N31"/>
    <mergeCell ref="E32:N32"/>
    <mergeCell ref="I33:N33"/>
    <mergeCell ref="M23:N23"/>
    <mergeCell ref="M25:N25"/>
    <mergeCell ref="M26:N26"/>
    <mergeCell ref="C12:D12"/>
    <mergeCell ref="E12:F12"/>
    <mergeCell ref="C8:D8"/>
    <mergeCell ref="E8:F8"/>
    <mergeCell ref="A9:B9"/>
    <mergeCell ref="E9:F9"/>
    <mergeCell ref="A11:B11"/>
    <mergeCell ref="C11:D11"/>
    <mergeCell ref="A12:B12"/>
    <mergeCell ref="M27:N27"/>
    <mergeCell ref="M28:N28"/>
    <mergeCell ref="G29:N29"/>
    <mergeCell ref="E30:N30"/>
    <mergeCell ref="K16:L16"/>
    <mergeCell ref="K17:L17"/>
    <mergeCell ref="K18:L18"/>
    <mergeCell ref="M18:N18"/>
    <mergeCell ref="A16:B16"/>
    <mergeCell ref="C16:D16"/>
    <mergeCell ref="G16:H16"/>
    <mergeCell ref="I16:J16"/>
    <mergeCell ref="M16:N16"/>
    <mergeCell ref="A17:B17"/>
    <mergeCell ref="G17:H17"/>
    <mergeCell ref="M17:N17"/>
    <mergeCell ref="C17:D17"/>
    <mergeCell ref="E17:F17"/>
    <mergeCell ref="A18:B18"/>
    <mergeCell ref="C18:D18"/>
    <mergeCell ref="E18:F18"/>
    <mergeCell ref="G18:H18"/>
    <mergeCell ref="I18:J18"/>
    <mergeCell ref="A23:B2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7"/>
  <sheetViews>
    <sheetView showGridLines="0" topLeftCell="A2" workbookViewId="0">
      <selection sqref="A1:B1"/>
    </sheetView>
  </sheetViews>
  <sheetFormatPr defaultColWidth="12.5703125" defaultRowHeight="15" customHeight="1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  <col min="15" max="26" width="14.42578125" customWidth="1"/>
  </cols>
  <sheetData>
    <row r="1" spans="1:14" ht="18" hidden="1" customHeight="1">
      <c r="A1" s="121">
        <f>EDATE('©'!A17,4)</f>
        <v>44501</v>
      </c>
      <c r="B1" s="79"/>
      <c r="C1" s="1"/>
      <c r="D1" s="2"/>
      <c r="E1" s="3"/>
      <c r="F1" s="2"/>
      <c r="G1" s="2"/>
      <c r="H1" s="2"/>
      <c r="I1" s="2"/>
      <c r="J1" s="2"/>
      <c r="K1" s="122" t="s">
        <v>0</v>
      </c>
      <c r="L1" s="79"/>
      <c r="M1" s="79"/>
      <c r="N1" s="79"/>
    </row>
    <row r="2" spans="1:14" ht="18" customHeight="1">
      <c r="A2" s="123" t="e">
        <f>#REF!</f>
        <v>#REF!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60.75" customHeight="1">
      <c r="A3" s="175" t="str">
        <f>UPPER(TEXT(A1,"mmmm yyyy"))</f>
        <v>NOVEMBER 2021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119" t="s">
        <v>2</v>
      </c>
      <c r="B4" s="120"/>
      <c r="C4" s="119" t="s">
        <v>3</v>
      </c>
      <c r="D4" s="120"/>
      <c r="E4" s="119" t="s">
        <v>4</v>
      </c>
      <c r="F4" s="120"/>
      <c r="G4" s="119" t="s">
        <v>5</v>
      </c>
      <c r="H4" s="120"/>
      <c r="I4" s="119" t="s">
        <v>6</v>
      </c>
      <c r="J4" s="120"/>
      <c r="K4" s="119" t="s">
        <v>7</v>
      </c>
      <c r="L4" s="120"/>
      <c r="M4" s="119" t="s">
        <v>8</v>
      </c>
      <c r="N4" s="120"/>
    </row>
    <row r="5" spans="1:14" ht="18" customHeight="1">
      <c r="A5" s="11"/>
      <c r="B5" s="5"/>
      <c r="C5" s="10"/>
      <c r="D5" s="7"/>
      <c r="E5" s="10">
        <v>1</v>
      </c>
      <c r="F5" s="7"/>
      <c r="G5" s="10">
        <v>2</v>
      </c>
      <c r="H5" s="7"/>
      <c r="I5" s="10">
        <v>3</v>
      </c>
      <c r="J5" s="7"/>
      <c r="K5" s="10">
        <v>4</v>
      </c>
      <c r="L5" s="7"/>
      <c r="M5" s="11">
        <v>5</v>
      </c>
      <c r="N5" s="5"/>
    </row>
    <row r="6" spans="1:14" ht="12.75" customHeight="1">
      <c r="A6" s="80"/>
      <c r="B6" s="77"/>
      <c r="E6" s="41"/>
      <c r="F6" s="46" t="s">
        <v>115</v>
      </c>
      <c r="G6" s="135" t="s">
        <v>116</v>
      </c>
      <c r="H6" s="77"/>
      <c r="I6" s="144" t="s">
        <v>117</v>
      </c>
      <c r="J6" s="77"/>
      <c r="K6" s="135" t="s">
        <v>118</v>
      </c>
      <c r="L6" s="77"/>
      <c r="M6" s="80"/>
      <c r="N6" s="77"/>
    </row>
    <row r="7" spans="1:14" ht="21" customHeight="1">
      <c r="A7" s="80"/>
      <c r="B7" s="77"/>
      <c r="E7" s="173" t="s">
        <v>119</v>
      </c>
      <c r="F7" s="90"/>
      <c r="G7" s="47"/>
      <c r="H7" s="48" t="s">
        <v>120</v>
      </c>
      <c r="I7" s="173" t="s">
        <v>121</v>
      </c>
      <c r="J7" s="90"/>
      <c r="K7" s="136" t="s">
        <v>122</v>
      </c>
      <c r="L7" s="90"/>
      <c r="M7" s="80"/>
      <c r="N7" s="77"/>
    </row>
    <row r="8" spans="1:14" ht="12.75" customHeight="1">
      <c r="A8" s="80"/>
      <c r="B8" s="77"/>
      <c r="E8" s="174"/>
      <c r="F8" s="90"/>
      <c r="G8" s="128"/>
      <c r="H8" s="90"/>
      <c r="I8" s="128"/>
      <c r="J8" s="90"/>
      <c r="K8" s="89"/>
      <c r="L8" s="90"/>
      <c r="M8" s="80"/>
      <c r="N8" s="77"/>
    </row>
    <row r="9" spans="1:14" ht="13.5" customHeight="1">
      <c r="A9" s="81"/>
      <c r="B9" s="82"/>
      <c r="C9" s="83"/>
      <c r="D9" s="84"/>
      <c r="E9" s="130"/>
      <c r="F9" s="84"/>
      <c r="G9" s="130"/>
      <c r="H9" s="84"/>
      <c r="K9" s="104"/>
      <c r="L9" s="84"/>
      <c r="M9" s="81"/>
      <c r="N9" s="82"/>
    </row>
    <row r="10" spans="1:14" ht="18" customHeight="1">
      <c r="A10" s="11">
        <v>6</v>
      </c>
      <c r="B10" s="5"/>
      <c r="C10" s="8">
        <v>7</v>
      </c>
      <c r="D10" s="13"/>
      <c r="E10" s="8">
        <v>8</v>
      </c>
      <c r="F10" s="49"/>
      <c r="G10" s="8">
        <v>9</v>
      </c>
      <c r="H10" s="13"/>
      <c r="I10" s="8">
        <v>10</v>
      </c>
      <c r="J10" s="13"/>
      <c r="K10" s="8">
        <v>11</v>
      </c>
      <c r="L10" s="13"/>
      <c r="M10" s="11">
        <v>12</v>
      </c>
      <c r="N10" s="5"/>
    </row>
    <row r="11" spans="1:14" ht="12.75" customHeight="1">
      <c r="A11" s="80"/>
      <c r="B11" s="77"/>
      <c r="C11" s="144" t="s">
        <v>123</v>
      </c>
      <c r="D11" s="77"/>
      <c r="G11" s="144" t="s">
        <v>124</v>
      </c>
      <c r="H11" s="77"/>
      <c r="I11" s="144" t="s">
        <v>125</v>
      </c>
      <c r="J11" s="77"/>
      <c r="K11" s="176" t="s">
        <v>126</v>
      </c>
      <c r="L11" s="90"/>
      <c r="M11" s="177"/>
      <c r="N11" s="90"/>
    </row>
    <row r="12" spans="1:14" ht="12.75" customHeight="1">
      <c r="A12" s="80"/>
      <c r="B12" s="77"/>
      <c r="C12" s="136" t="s">
        <v>127</v>
      </c>
      <c r="D12" s="90"/>
      <c r="F12" s="50" t="s">
        <v>128</v>
      </c>
      <c r="G12" s="136" t="s">
        <v>129</v>
      </c>
      <c r="H12" s="90"/>
      <c r="I12" s="160" t="s">
        <v>130</v>
      </c>
      <c r="J12" s="90"/>
      <c r="K12" s="176" t="s">
        <v>44</v>
      </c>
      <c r="L12" s="90"/>
      <c r="M12" s="177"/>
      <c r="N12" s="90"/>
    </row>
    <row r="13" spans="1:14" ht="12.75" customHeight="1">
      <c r="A13" s="80"/>
      <c r="B13" s="77"/>
      <c r="C13" s="89"/>
      <c r="D13" s="90"/>
      <c r="E13" s="51" t="s">
        <v>131</v>
      </c>
      <c r="F13" s="52" t="s">
        <v>132</v>
      </c>
      <c r="G13" s="178"/>
      <c r="H13" s="90"/>
      <c r="I13" s="176"/>
      <c r="J13" s="90"/>
      <c r="K13" s="178"/>
      <c r="L13" s="90"/>
      <c r="M13" s="80"/>
      <c r="N13" s="77"/>
    </row>
    <row r="14" spans="1:14" ht="18" customHeight="1">
      <c r="A14" s="81"/>
      <c r="B14" s="82"/>
      <c r="C14" s="130"/>
      <c r="D14" s="84"/>
      <c r="E14" s="83"/>
      <c r="F14" s="84"/>
      <c r="G14" s="167"/>
      <c r="H14" s="84"/>
      <c r="I14" s="83"/>
      <c r="J14" s="84"/>
      <c r="K14" s="168"/>
      <c r="L14" s="84"/>
      <c r="M14" s="81"/>
      <c r="N14" s="82"/>
    </row>
    <row r="15" spans="1:14" ht="18" customHeight="1">
      <c r="A15" s="11">
        <v>13</v>
      </c>
      <c r="B15" s="5"/>
      <c r="C15" s="8">
        <v>14</v>
      </c>
      <c r="D15" s="13"/>
      <c r="E15" s="8">
        <v>15</v>
      </c>
      <c r="F15" s="13"/>
      <c r="G15" s="8">
        <v>16</v>
      </c>
      <c r="H15" s="13"/>
      <c r="I15" s="8">
        <v>17</v>
      </c>
      <c r="J15" s="13"/>
      <c r="K15" s="8">
        <v>18</v>
      </c>
      <c r="L15" s="13"/>
      <c r="M15" s="11">
        <v>19</v>
      </c>
      <c r="N15" s="5"/>
    </row>
    <row r="16" spans="1:14" ht="33" customHeight="1">
      <c r="A16" s="80"/>
      <c r="B16" s="77"/>
      <c r="C16" s="144" t="s">
        <v>133</v>
      </c>
      <c r="D16" s="77"/>
      <c r="E16" s="135" t="s">
        <v>134</v>
      </c>
      <c r="F16" s="77"/>
      <c r="G16" s="135" t="s">
        <v>135</v>
      </c>
      <c r="H16" s="77"/>
      <c r="I16" s="144" t="s">
        <v>136</v>
      </c>
      <c r="J16" s="77"/>
      <c r="K16" s="53" t="s">
        <v>76</v>
      </c>
      <c r="L16" s="54" t="s">
        <v>137</v>
      </c>
      <c r="M16" s="80"/>
      <c r="N16" s="77"/>
    </row>
    <row r="17" spans="1:14" ht="12.75" customHeight="1">
      <c r="A17" s="80"/>
      <c r="B17" s="77"/>
      <c r="C17" s="55" t="s">
        <v>76</v>
      </c>
      <c r="D17" s="56" t="s">
        <v>138</v>
      </c>
      <c r="E17" s="163" t="s">
        <v>139</v>
      </c>
      <c r="F17" s="90"/>
      <c r="G17" s="164" t="s">
        <v>140</v>
      </c>
      <c r="H17" s="90"/>
      <c r="I17" s="160" t="s">
        <v>89</v>
      </c>
      <c r="J17" s="90"/>
      <c r="K17" s="160"/>
      <c r="L17" s="90"/>
      <c r="M17" s="80"/>
      <c r="N17" s="77"/>
    </row>
    <row r="18" spans="1:14" ht="15.75" customHeight="1">
      <c r="A18" s="80"/>
      <c r="B18" s="77"/>
      <c r="C18" s="89"/>
      <c r="D18" s="90"/>
      <c r="E18" s="165"/>
      <c r="F18" s="77"/>
      <c r="G18" s="89"/>
      <c r="H18" s="90"/>
      <c r="I18" s="103" t="s">
        <v>141</v>
      </c>
      <c r="J18" s="84"/>
      <c r="K18" s="89"/>
      <c r="L18" s="90"/>
      <c r="M18" s="80"/>
      <c r="N18" s="77"/>
    </row>
    <row r="19" spans="1:14" ht="18" customHeight="1">
      <c r="A19" s="11">
        <v>20</v>
      </c>
      <c r="B19" s="5"/>
      <c r="C19" s="8">
        <v>21</v>
      </c>
      <c r="D19" s="13"/>
      <c r="E19" s="8">
        <v>22</v>
      </c>
      <c r="F19" s="13"/>
      <c r="G19" s="8">
        <v>23</v>
      </c>
      <c r="H19" s="13"/>
      <c r="I19" s="8">
        <v>24</v>
      </c>
      <c r="J19" s="13"/>
      <c r="K19" s="8">
        <v>25</v>
      </c>
      <c r="L19" s="13"/>
      <c r="M19" s="11">
        <v>26</v>
      </c>
      <c r="N19" s="5"/>
    </row>
    <row r="20" spans="1:14" ht="12.75" customHeight="1">
      <c r="A20" s="80"/>
      <c r="B20" s="77"/>
      <c r="C20" s="161" t="s">
        <v>142</v>
      </c>
      <c r="D20" s="77"/>
      <c r="E20" s="41"/>
      <c r="F20" s="57" t="s">
        <v>143</v>
      </c>
      <c r="G20" s="162" t="s">
        <v>144</v>
      </c>
      <c r="H20" s="77"/>
      <c r="I20" s="116"/>
      <c r="J20" s="90"/>
      <c r="K20" s="89"/>
      <c r="L20" s="90"/>
      <c r="M20" s="80"/>
      <c r="N20" s="77"/>
    </row>
    <row r="21" spans="1:14" ht="12.75" customHeight="1">
      <c r="A21" s="80"/>
      <c r="B21" s="77"/>
      <c r="C21" s="156" t="s">
        <v>145</v>
      </c>
      <c r="D21" s="77"/>
      <c r="E21" s="152"/>
      <c r="F21" s="90"/>
      <c r="G21" s="153" t="s">
        <v>146</v>
      </c>
      <c r="H21" s="77"/>
      <c r="I21" s="154" t="s">
        <v>147</v>
      </c>
      <c r="J21" s="84"/>
      <c r="K21" s="155" t="s">
        <v>147</v>
      </c>
      <c r="L21" s="90"/>
      <c r="M21" s="80"/>
      <c r="N21" s="77"/>
    </row>
    <row r="22" spans="1:14" ht="12.75" customHeight="1">
      <c r="A22" s="80"/>
      <c r="B22" s="77"/>
      <c r="C22" s="156" t="s">
        <v>148</v>
      </c>
      <c r="D22" s="77"/>
      <c r="E22" s="152"/>
      <c r="F22" s="90"/>
      <c r="G22" s="157" t="s">
        <v>149</v>
      </c>
      <c r="H22" s="90"/>
      <c r="I22" s="158"/>
      <c r="J22" s="97"/>
      <c r="K22" s="89"/>
      <c r="L22" s="90"/>
      <c r="M22" s="80"/>
      <c r="N22" s="77"/>
    </row>
    <row r="23" spans="1:14" ht="18" customHeight="1">
      <c r="A23" s="11">
        <v>27</v>
      </c>
      <c r="B23" s="5"/>
      <c r="C23" s="8">
        <v>28</v>
      </c>
      <c r="D23" s="13"/>
      <c r="E23" s="8">
        <v>29</v>
      </c>
      <c r="F23" s="13"/>
      <c r="G23" s="8">
        <v>30</v>
      </c>
      <c r="H23" s="13"/>
      <c r="I23" s="21" t="str">
        <f>IF(G23="","",IF(MONTH(G23+1)&lt;&gt;MONTH($A$1),"",G23+1))</f>
        <v/>
      </c>
      <c r="J23" s="13"/>
      <c r="K23" s="21" t="str">
        <f>IF(I23="","",IF(MONTH(I23+1)&lt;&gt;MONTH($A$1),"",I23+1))</f>
        <v/>
      </c>
      <c r="L23" s="13"/>
      <c r="M23" s="4" t="str">
        <f>IF(K23="","",IF(MONTH(K23+1)&lt;&gt;MONTH($A$1),"",K23+1))</f>
        <v/>
      </c>
      <c r="N23" s="5"/>
    </row>
    <row r="24" spans="1:14" ht="12.75" customHeight="1">
      <c r="A24" s="80"/>
      <c r="B24" s="77"/>
      <c r="C24" s="169" t="s">
        <v>150</v>
      </c>
      <c r="D24" s="77"/>
      <c r="E24" s="169" t="s">
        <v>151</v>
      </c>
      <c r="F24" s="77"/>
      <c r="G24" s="170" t="s">
        <v>152</v>
      </c>
      <c r="H24" s="77"/>
      <c r="I24" s="171"/>
      <c r="J24" s="77"/>
      <c r="K24" s="172"/>
      <c r="L24" s="77"/>
      <c r="M24" s="80"/>
      <c r="N24" s="77"/>
    </row>
    <row r="25" spans="1:14" ht="21.75" customHeight="1">
      <c r="A25" s="80"/>
      <c r="B25" s="77"/>
      <c r="C25" s="136" t="s">
        <v>153</v>
      </c>
      <c r="D25" s="90"/>
      <c r="E25" s="166" t="s">
        <v>154</v>
      </c>
      <c r="F25" s="77"/>
      <c r="G25" s="136" t="s">
        <v>155</v>
      </c>
      <c r="H25" s="90"/>
      <c r="I25" s="136"/>
      <c r="J25" s="90"/>
      <c r="K25" s="136"/>
      <c r="L25" s="90"/>
      <c r="M25" s="80"/>
      <c r="N25" s="77"/>
    </row>
    <row r="26" spans="1:14" ht="12.75" customHeight="1">
      <c r="A26" s="80"/>
      <c r="B26" s="77"/>
      <c r="C26" s="89"/>
      <c r="D26" s="90"/>
      <c r="E26" s="89"/>
      <c r="F26" s="90"/>
      <c r="G26" s="89"/>
      <c r="H26" s="90"/>
      <c r="I26" s="89"/>
      <c r="J26" s="90"/>
      <c r="K26" s="89"/>
      <c r="L26" s="90"/>
      <c r="M26" s="80"/>
      <c r="N26" s="77"/>
    </row>
    <row r="27" spans="1:14" ht="18" customHeight="1">
      <c r="A27" s="4" t="str">
        <f>IF(M23="","",IF(MONTH(M23+1)&lt;&gt;MONTH($A$1),"",M23+1))</f>
        <v/>
      </c>
      <c r="B27" s="5"/>
      <c r="C27" s="21" t="str">
        <f>IF(A27="","",IF(MONTH(A27+1)&lt;&gt;MONTH($A$1),"",A27+1))</f>
        <v/>
      </c>
      <c r="D27" s="13"/>
      <c r="E27" s="94" t="s">
        <v>156</v>
      </c>
      <c r="F27" s="95"/>
      <c r="G27" s="96"/>
      <c r="H27" s="95"/>
      <c r="I27" s="95"/>
      <c r="J27" s="95"/>
      <c r="K27" s="95"/>
      <c r="L27" s="95"/>
      <c r="M27" s="95"/>
      <c r="N27" s="97"/>
    </row>
    <row r="28" spans="1:14" ht="12.75" customHeight="1">
      <c r="A28" s="80"/>
      <c r="B28" s="77"/>
      <c r="C28" s="89"/>
      <c r="D28" s="90"/>
      <c r="E28" s="159"/>
      <c r="F28" s="93"/>
      <c r="G28" s="93"/>
      <c r="H28" s="93"/>
      <c r="I28" s="93"/>
      <c r="J28" s="93"/>
      <c r="K28" s="93"/>
      <c r="L28" s="93"/>
      <c r="M28" s="93"/>
      <c r="N28" s="84"/>
    </row>
    <row r="29" spans="1:14" ht="12.75" customHeight="1">
      <c r="A29" s="80"/>
      <c r="B29" s="77"/>
      <c r="C29" s="89"/>
      <c r="D29" s="90"/>
      <c r="E29" s="100"/>
      <c r="F29" s="99"/>
      <c r="G29" s="99"/>
      <c r="H29" s="99"/>
      <c r="I29" s="99"/>
      <c r="J29" s="99"/>
      <c r="K29" s="99"/>
      <c r="L29" s="99"/>
      <c r="M29" s="99"/>
      <c r="N29" s="90"/>
    </row>
    <row r="30" spans="1:14" ht="12.75" customHeight="1">
      <c r="A30" s="80"/>
      <c r="B30" s="77"/>
      <c r="C30" s="89"/>
      <c r="D30" s="90"/>
      <c r="E30" s="100"/>
      <c r="F30" s="99"/>
      <c r="G30" s="99"/>
      <c r="H30" s="99"/>
      <c r="I30" s="99"/>
      <c r="J30" s="99"/>
      <c r="K30" s="99"/>
      <c r="L30" s="99"/>
      <c r="M30" s="99"/>
      <c r="N30" s="90"/>
    </row>
    <row r="31" spans="1:14" ht="12.75" customHeight="1">
      <c r="A31" s="81"/>
      <c r="B31" s="82"/>
      <c r="C31" s="83"/>
      <c r="D31" s="84"/>
      <c r="E31" s="92" t="s">
        <v>53</v>
      </c>
      <c r="F31" s="93"/>
      <c r="G31" s="93"/>
      <c r="H31" s="93"/>
      <c r="I31" s="101" t="str">
        <f>HYPERLINK("https://www.vertex42.com/calendars/academic-calendar.html","https://www.vertex42.com/calendars/academic-calendar.html")</f>
        <v>https://www.vertex42.com/calendars/academic-calendar.html</v>
      </c>
      <c r="J31" s="93"/>
      <c r="K31" s="93"/>
      <c r="L31" s="93"/>
      <c r="M31" s="93"/>
      <c r="N31" s="84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133">
    <mergeCell ref="C11:D11"/>
    <mergeCell ref="G11:H11"/>
    <mergeCell ref="A9:B9"/>
    <mergeCell ref="C9:D9"/>
    <mergeCell ref="E9:F9"/>
    <mergeCell ref="G9:H9"/>
    <mergeCell ref="K9:L9"/>
    <mergeCell ref="M9:N9"/>
    <mergeCell ref="A11:B11"/>
    <mergeCell ref="M11:N11"/>
    <mergeCell ref="I11:J11"/>
    <mergeCell ref="K11:L11"/>
    <mergeCell ref="C12:D12"/>
    <mergeCell ref="G12:H12"/>
    <mergeCell ref="I12:J12"/>
    <mergeCell ref="K12:L12"/>
    <mergeCell ref="M12:N12"/>
    <mergeCell ref="A12:B12"/>
    <mergeCell ref="A13:B13"/>
    <mergeCell ref="C13:D13"/>
    <mergeCell ref="G13:H13"/>
    <mergeCell ref="I13:J13"/>
    <mergeCell ref="K13:L13"/>
    <mergeCell ref="M13:N13"/>
    <mergeCell ref="K4:L4"/>
    <mergeCell ref="M4:N4"/>
    <mergeCell ref="A1:B1"/>
    <mergeCell ref="K1:N1"/>
    <mergeCell ref="A2:N2"/>
    <mergeCell ref="A3:N3"/>
    <mergeCell ref="A4:B4"/>
    <mergeCell ref="C4:D4"/>
    <mergeCell ref="E4:F4"/>
    <mergeCell ref="G4:H4"/>
    <mergeCell ref="I4:J4"/>
    <mergeCell ref="A6:B6"/>
    <mergeCell ref="G6:H6"/>
    <mergeCell ref="I6:J6"/>
    <mergeCell ref="K6:L6"/>
    <mergeCell ref="M6:N6"/>
    <mergeCell ref="G8:H8"/>
    <mergeCell ref="I8:J8"/>
    <mergeCell ref="K8:L8"/>
    <mergeCell ref="M8:N8"/>
    <mergeCell ref="A7:B7"/>
    <mergeCell ref="E7:F7"/>
    <mergeCell ref="I7:J7"/>
    <mergeCell ref="K7:L7"/>
    <mergeCell ref="M7:N7"/>
    <mergeCell ref="A8:B8"/>
    <mergeCell ref="E8:F8"/>
    <mergeCell ref="A14:B14"/>
    <mergeCell ref="C14:D14"/>
    <mergeCell ref="E14:F14"/>
    <mergeCell ref="G14:H14"/>
    <mergeCell ref="I14:J14"/>
    <mergeCell ref="K14:L14"/>
    <mergeCell ref="M14:N14"/>
    <mergeCell ref="A24:B24"/>
    <mergeCell ref="C24:D24"/>
    <mergeCell ref="E24:F24"/>
    <mergeCell ref="G24:H24"/>
    <mergeCell ref="I24:J24"/>
    <mergeCell ref="K24:L24"/>
    <mergeCell ref="M24:N24"/>
    <mergeCell ref="A16:B16"/>
    <mergeCell ref="C16:D16"/>
    <mergeCell ref="E16:F16"/>
    <mergeCell ref="G16:H16"/>
    <mergeCell ref="I16:J16"/>
    <mergeCell ref="M16:N16"/>
    <mergeCell ref="G18:H18"/>
    <mergeCell ref="A20:B20"/>
    <mergeCell ref="A21:B21"/>
    <mergeCell ref="C21:D21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E28:N28"/>
    <mergeCell ref="G27:N27"/>
    <mergeCell ref="C28:D28"/>
    <mergeCell ref="I17:J17"/>
    <mergeCell ref="K17:L17"/>
    <mergeCell ref="I18:J18"/>
    <mergeCell ref="K18:L18"/>
    <mergeCell ref="M18:N18"/>
    <mergeCell ref="A17:B17"/>
    <mergeCell ref="M17:N17"/>
    <mergeCell ref="C20:D20"/>
    <mergeCell ref="G20:H20"/>
    <mergeCell ref="I20:J20"/>
    <mergeCell ref="K20:L20"/>
    <mergeCell ref="M20:N20"/>
    <mergeCell ref="E17:F17"/>
    <mergeCell ref="G17:H17"/>
    <mergeCell ref="A18:B18"/>
    <mergeCell ref="C18:D18"/>
    <mergeCell ref="E18:F18"/>
    <mergeCell ref="A25:B25"/>
    <mergeCell ref="C25:D25"/>
    <mergeCell ref="E25:F25"/>
    <mergeCell ref="G25:H25"/>
    <mergeCell ref="A29:B29"/>
    <mergeCell ref="A30:B30"/>
    <mergeCell ref="C30:D30"/>
    <mergeCell ref="E30:N30"/>
    <mergeCell ref="A31:B31"/>
    <mergeCell ref="C31:D31"/>
    <mergeCell ref="E31:H31"/>
    <mergeCell ref="I31:N31"/>
    <mergeCell ref="E21:F21"/>
    <mergeCell ref="G21:H21"/>
    <mergeCell ref="I21:J21"/>
    <mergeCell ref="K21:L21"/>
    <mergeCell ref="M21:N21"/>
    <mergeCell ref="A22:B22"/>
    <mergeCell ref="C22:D22"/>
    <mergeCell ref="E22:F22"/>
    <mergeCell ref="G22:H22"/>
    <mergeCell ref="I22:J22"/>
    <mergeCell ref="K22:L22"/>
    <mergeCell ref="M22:N22"/>
    <mergeCell ref="E27:F27"/>
    <mergeCell ref="A28:B28"/>
    <mergeCell ref="C29:D29"/>
    <mergeCell ref="E29:N29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9"/>
  <sheetViews>
    <sheetView showGridLines="0" tabSelected="1" topLeftCell="A2" workbookViewId="0">
      <selection activeCell="R28" sqref="R28"/>
    </sheetView>
  </sheetViews>
  <sheetFormatPr defaultColWidth="12.5703125" defaultRowHeight="15" customHeight="1"/>
  <cols>
    <col min="1" max="1" width="4.42578125" customWidth="1"/>
    <col min="2" max="2" width="15.2851562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  <col min="15" max="26" width="14.42578125" customWidth="1"/>
  </cols>
  <sheetData>
    <row r="1" spans="1:14" ht="18" hidden="1" customHeight="1">
      <c r="A1" s="121">
        <v>44917</v>
      </c>
      <c r="B1" s="79"/>
      <c r="C1" s="1"/>
      <c r="D1" s="2"/>
      <c r="E1" s="3"/>
      <c r="F1" s="2"/>
      <c r="G1" s="2"/>
      <c r="H1" s="2"/>
      <c r="I1" s="2"/>
      <c r="J1" s="2"/>
      <c r="K1" s="122" t="s">
        <v>0</v>
      </c>
      <c r="L1" s="79"/>
      <c r="M1" s="79"/>
      <c r="N1" s="79"/>
    </row>
    <row r="2" spans="1:14" ht="18" customHeight="1">
      <c r="A2" s="123" t="e">
        <f>#REF!</f>
        <v>#REF!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60.75" customHeight="1">
      <c r="A3" s="124">
        <v>44896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192">
        <f>A9</f>
        <v>4</v>
      </c>
      <c r="B4" s="120"/>
      <c r="C4" s="192">
        <f>C9</f>
        <v>5</v>
      </c>
      <c r="D4" s="120"/>
      <c r="E4" s="192">
        <f>E9</f>
        <v>6</v>
      </c>
      <c r="F4" s="120"/>
      <c r="G4" s="192">
        <f>G9</f>
        <v>7</v>
      </c>
      <c r="H4" s="120"/>
      <c r="I4" s="192">
        <f>I9</f>
        <v>8</v>
      </c>
      <c r="J4" s="120"/>
      <c r="K4" s="192">
        <f>K9</f>
        <v>9</v>
      </c>
      <c r="L4" s="120"/>
      <c r="M4" s="192">
        <f>M9</f>
        <v>10</v>
      </c>
      <c r="N4" s="120"/>
    </row>
    <row r="5" spans="1:14" ht="18" customHeight="1">
      <c r="A5" s="4" t="str">
        <f>IF(WEEKDAY($A$1,1)=startday,$A$1,"")</f>
        <v/>
      </c>
      <c r="B5" s="5"/>
      <c r="C5" s="6" t="str">
        <f>IF(A5="",IF(WEEKDAY($A$1,1)=MOD(startday,7)+1,$A$1,""),A5+1)</f>
        <v/>
      </c>
      <c r="D5" s="7"/>
      <c r="E5" s="6" t="str">
        <f>IF(C5="",IF(WEEKDAY($A$1,1)=MOD(startday,7)+2,$A$1,""),C5+1)</f>
        <v/>
      </c>
      <c r="F5" s="7"/>
      <c r="G5" s="6"/>
      <c r="H5" s="7"/>
      <c r="I5" s="10">
        <v>1</v>
      </c>
      <c r="J5" s="7"/>
      <c r="K5" s="10">
        <v>2</v>
      </c>
      <c r="L5" s="7"/>
      <c r="M5" s="11">
        <v>3</v>
      </c>
      <c r="N5" s="5"/>
    </row>
    <row r="6" spans="1:14" ht="12.75" customHeight="1">
      <c r="A6" s="80"/>
      <c r="B6" s="77"/>
      <c r="E6" s="20"/>
      <c r="G6" s="20"/>
      <c r="I6" s="190" t="s">
        <v>157</v>
      </c>
      <c r="J6" s="191"/>
      <c r="K6" s="187" t="s">
        <v>158</v>
      </c>
      <c r="L6" s="79"/>
      <c r="M6" s="80"/>
      <c r="N6" s="77"/>
    </row>
    <row r="7" spans="1:14" ht="12.75" customHeight="1">
      <c r="A7" s="80"/>
      <c r="B7" s="77"/>
      <c r="C7" s="89"/>
      <c r="D7" s="90"/>
      <c r="E7" s="89"/>
      <c r="F7" s="90"/>
      <c r="G7" s="89"/>
      <c r="H7" s="90"/>
      <c r="I7" s="188" t="s">
        <v>159</v>
      </c>
      <c r="J7" s="189"/>
      <c r="K7" s="188" t="s">
        <v>160</v>
      </c>
      <c r="L7" s="189"/>
      <c r="M7" s="80"/>
      <c r="N7" s="77"/>
    </row>
    <row r="8" spans="1:14" ht="18" customHeight="1">
      <c r="A8" s="81"/>
      <c r="B8" s="82"/>
      <c r="C8" s="83"/>
      <c r="D8" s="84"/>
      <c r="E8" s="83"/>
      <c r="F8" s="84"/>
      <c r="G8" s="83"/>
      <c r="H8" s="84"/>
      <c r="I8" s="83"/>
      <c r="J8" s="84"/>
      <c r="K8" s="104"/>
      <c r="L8" s="84"/>
      <c r="M8" s="81"/>
      <c r="N8" s="82"/>
    </row>
    <row r="9" spans="1:14" ht="18" customHeight="1">
      <c r="A9" s="11">
        <v>4</v>
      </c>
      <c r="B9" s="5"/>
      <c r="C9" s="8">
        <v>5</v>
      </c>
      <c r="D9" s="13"/>
      <c r="E9" s="8">
        <v>6</v>
      </c>
      <c r="F9" s="13"/>
      <c r="G9" s="8">
        <v>7</v>
      </c>
      <c r="H9" s="13"/>
      <c r="I9" s="8">
        <v>8</v>
      </c>
      <c r="J9" s="13"/>
      <c r="K9" s="8">
        <v>9</v>
      </c>
      <c r="L9" s="13"/>
      <c r="M9" s="11">
        <v>10</v>
      </c>
      <c r="N9" s="5"/>
    </row>
    <row r="10" spans="1:14" ht="12.75" customHeight="1">
      <c r="A10" s="80"/>
      <c r="B10" s="77"/>
      <c r="C10" s="170" t="s">
        <v>161</v>
      </c>
      <c r="D10" s="77"/>
      <c r="E10" s="170" t="s">
        <v>162</v>
      </c>
      <c r="F10" s="77"/>
      <c r="G10" s="170" t="s">
        <v>163</v>
      </c>
      <c r="H10" s="77"/>
      <c r="I10" s="169" t="s">
        <v>164</v>
      </c>
      <c r="J10" s="77"/>
      <c r="K10" s="169" t="s">
        <v>165</v>
      </c>
      <c r="L10" s="77"/>
      <c r="M10" s="80"/>
      <c r="N10" s="77"/>
    </row>
    <row r="11" spans="1:14" ht="12.75" customHeight="1">
      <c r="A11" s="80"/>
      <c r="B11" s="77"/>
      <c r="C11" s="136" t="s">
        <v>166</v>
      </c>
      <c r="D11" s="90"/>
      <c r="E11" s="136" t="s">
        <v>167</v>
      </c>
      <c r="F11" s="90"/>
      <c r="G11" s="136" t="s">
        <v>168</v>
      </c>
      <c r="H11" s="90"/>
      <c r="I11" s="195" t="s">
        <v>169</v>
      </c>
      <c r="J11" s="90"/>
      <c r="K11" s="136" t="s">
        <v>170</v>
      </c>
      <c r="L11" s="90"/>
      <c r="M11" s="80"/>
      <c r="N11" s="77"/>
    </row>
    <row r="12" spans="1:14" ht="12.75" customHeight="1">
      <c r="A12" s="80"/>
      <c r="B12" s="77"/>
      <c r="C12" s="128"/>
      <c r="D12" s="90"/>
      <c r="E12" s="128"/>
      <c r="F12" s="90"/>
      <c r="G12" s="128"/>
      <c r="H12" s="90"/>
      <c r="M12" s="80"/>
      <c r="N12" s="77"/>
    </row>
    <row r="13" spans="1:14" ht="18" customHeight="1">
      <c r="A13" s="81"/>
      <c r="B13" s="82"/>
      <c r="C13" s="130"/>
      <c r="D13" s="84"/>
      <c r="E13" s="130"/>
      <c r="F13" s="84"/>
      <c r="G13" s="130"/>
      <c r="H13" s="84"/>
      <c r="M13" s="81"/>
      <c r="N13" s="82"/>
    </row>
    <row r="14" spans="1:14" ht="18" customHeight="1">
      <c r="A14" s="11">
        <v>11</v>
      </c>
      <c r="B14" s="5"/>
      <c r="C14" s="8">
        <v>12</v>
      </c>
      <c r="D14" s="13"/>
      <c r="E14" s="8">
        <v>13</v>
      </c>
      <c r="F14" s="13"/>
      <c r="G14" s="8">
        <v>14</v>
      </c>
      <c r="H14" s="13"/>
      <c r="I14" s="8">
        <v>15</v>
      </c>
      <c r="J14" s="13"/>
      <c r="K14" s="8">
        <v>16</v>
      </c>
      <c r="L14" s="13"/>
      <c r="M14" s="11">
        <v>17</v>
      </c>
      <c r="N14" s="5"/>
    </row>
    <row r="15" spans="1:14" ht="12.75" customHeight="1">
      <c r="A15" s="80"/>
      <c r="B15" s="77"/>
      <c r="C15" s="170" t="s">
        <v>171</v>
      </c>
      <c r="D15" s="77"/>
      <c r="E15" s="170" t="s">
        <v>172</v>
      </c>
      <c r="F15" s="77"/>
      <c r="G15" s="169" t="s">
        <v>173</v>
      </c>
      <c r="H15" s="77"/>
      <c r="I15" s="169" t="s">
        <v>174</v>
      </c>
      <c r="J15" s="77"/>
      <c r="K15" s="169" t="s">
        <v>175</v>
      </c>
      <c r="L15" s="77"/>
      <c r="M15" s="80"/>
      <c r="N15" s="77"/>
    </row>
    <row r="16" spans="1:14" ht="12.75" customHeight="1">
      <c r="A16" s="80"/>
      <c r="B16" s="77"/>
      <c r="C16" s="136" t="s">
        <v>176</v>
      </c>
      <c r="D16" s="90"/>
      <c r="E16" s="136" t="s">
        <v>177</v>
      </c>
      <c r="F16" s="90"/>
      <c r="G16" s="136" t="s">
        <v>178</v>
      </c>
      <c r="H16" s="90"/>
      <c r="I16" s="194" t="s">
        <v>179</v>
      </c>
      <c r="J16" s="90"/>
      <c r="K16" s="136" t="s">
        <v>180</v>
      </c>
      <c r="L16" s="90"/>
      <c r="M16" s="80"/>
      <c r="N16" s="77"/>
    </row>
    <row r="17" spans="1:14" ht="12.75" customHeight="1">
      <c r="A17" s="80"/>
      <c r="B17" s="77"/>
      <c r="C17" s="128"/>
      <c r="D17" s="90"/>
      <c r="E17" s="128"/>
      <c r="F17" s="90"/>
      <c r="G17" s="193"/>
      <c r="H17" s="90"/>
      <c r="I17" s="193"/>
      <c r="J17" s="90"/>
      <c r="K17" s="89"/>
      <c r="L17" s="90"/>
      <c r="M17" s="80"/>
      <c r="N17" s="77"/>
    </row>
    <row r="18" spans="1:14" ht="18" customHeight="1">
      <c r="A18" s="81"/>
      <c r="B18" s="82"/>
      <c r="C18" s="130"/>
      <c r="D18" s="84"/>
      <c r="E18" s="130"/>
      <c r="F18" s="84"/>
      <c r="G18" s="83"/>
      <c r="H18" s="84"/>
      <c r="I18" s="83"/>
      <c r="J18" s="84"/>
      <c r="K18" s="104"/>
      <c r="L18" s="84"/>
      <c r="M18" s="81"/>
      <c r="N18" s="82"/>
    </row>
    <row r="19" spans="1:14" ht="18" customHeight="1">
      <c r="A19" s="11">
        <v>18</v>
      </c>
      <c r="B19" s="5"/>
      <c r="C19" s="8">
        <v>19</v>
      </c>
      <c r="D19" s="13"/>
      <c r="E19" s="8">
        <v>20</v>
      </c>
      <c r="F19" s="13"/>
      <c r="G19" s="8">
        <v>21</v>
      </c>
      <c r="H19" s="13"/>
      <c r="I19" s="8">
        <v>22</v>
      </c>
      <c r="J19" s="13"/>
      <c r="K19" s="8">
        <v>23</v>
      </c>
      <c r="L19" s="13"/>
      <c r="M19" s="11">
        <v>24</v>
      </c>
      <c r="N19" s="5"/>
    </row>
    <row r="20" spans="1:14" ht="12.75" customHeight="1">
      <c r="A20" s="80"/>
      <c r="B20" s="77"/>
      <c r="C20" s="170" t="s">
        <v>181</v>
      </c>
      <c r="D20" s="77"/>
      <c r="E20" s="170" t="s">
        <v>182</v>
      </c>
      <c r="F20" s="77"/>
      <c r="G20" s="169" t="s">
        <v>183</v>
      </c>
      <c r="H20" s="77"/>
      <c r="I20" s="169" t="s">
        <v>89</v>
      </c>
      <c r="J20" s="77"/>
      <c r="K20" s="169" t="s">
        <v>184</v>
      </c>
      <c r="L20" s="77"/>
      <c r="M20" s="186" t="s">
        <v>185</v>
      </c>
      <c r="N20" s="77"/>
    </row>
    <row r="21" spans="1:14" ht="12.75" customHeight="1">
      <c r="A21" s="80"/>
      <c r="B21" s="77"/>
      <c r="C21" s="136" t="s">
        <v>186</v>
      </c>
      <c r="D21" s="90"/>
      <c r="E21" s="136" t="s">
        <v>187</v>
      </c>
      <c r="F21" s="90"/>
      <c r="G21" s="136" t="s">
        <v>188</v>
      </c>
      <c r="H21" s="90"/>
      <c r="J21" s="58" t="s">
        <v>189</v>
      </c>
      <c r="K21" s="89"/>
      <c r="L21" s="90"/>
      <c r="M21" s="184" t="s">
        <v>190</v>
      </c>
      <c r="N21" s="77"/>
    </row>
    <row r="22" spans="1:14" ht="12.75" customHeight="1">
      <c r="A22" s="80"/>
      <c r="B22" s="77"/>
      <c r="C22" s="89"/>
      <c r="D22" s="90"/>
      <c r="E22" s="152"/>
      <c r="F22" s="90"/>
      <c r="K22" s="89"/>
      <c r="L22" s="90"/>
      <c r="M22" s="184" t="s">
        <v>191</v>
      </c>
      <c r="N22" s="77"/>
    </row>
    <row r="23" spans="1:14" ht="18" customHeight="1">
      <c r="A23" s="81"/>
      <c r="B23" s="82"/>
      <c r="C23" s="83"/>
      <c r="D23" s="84"/>
      <c r="E23" s="180"/>
      <c r="F23" s="84"/>
      <c r="I23" s="104"/>
      <c r="J23" s="84"/>
      <c r="K23" s="115"/>
      <c r="L23" s="84"/>
      <c r="M23" s="185" t="s">
        <v>192</v>
      </c>
      <c r="N23" s="82"/>
    </row>
    <row r="24" spans="1:14" ht="18" customHeight="1">
      <c r="A24" s="11">
        <v>25</v>
      </c>
      <c r="B24" s="5"/>
      <c r="C24" s="8">
        <v>26</v>
      </c>
      <c r="D24" s="13"/>
      <c r="E24" s="8">
        <v>27</v>
      </c>
      <c r="F24" s="13"/>
      <c r="G24" s="8">
        <v>28</v>
      </c>
      <c r="H24" s="13"/>
      <c r="I24" s="8">
        <v>29</v>
      </c>
      <c r="J24" s="13"/>
      <c r="K24" s="8">
        <v>30</v>
      </c>
      <c r="L24" s="13"/>
      <c r="M24" s="4" t="str">
        <f>IF(K24="","",IF(MONTH(K24+1)&lt;&gt;MONTH($A$1),"",K24+1))</f>
        <v/>
      </c>
      <c r="N24" s="5"/>
    </row>
    <row r="25" spans="1:14" ht="12.75" customHeight="1">
      <c r="A25" s="181"/>
      <c r="B25" s="77"/>
      <c r="C25" s="89"/>
      <c r="D25" s="90"/>
      <c r="E25" s="89"/>
      <c r="F25" s="90"/>
      <c r="G25" s="89"/>
      <c r="H25" s="90"/>
      <c r="I25" s="89"/>
      <c r="J25" s="90"/>
      <c r="K25" s="89"/>
      <c r="L25" s="90"/>
      <c r="M25" s="80"/>
      <c r="N25" s="77"/>
    </row>
    <row r="26" spans="1:14" ht="12.75" customHeight="1">
      <c r="A26" s="179"/>
      <c r="B26" s="90"/>
      <c r="C26" s="89"/>
      <c r="D26" s="90"/>
      <c r="E26" s="89"/>
      <c r="F26" s="90"/>
      <c r="G26" s="89"/>
      <c r="H26" s="90"/>
      <c r="I26" s="89"/>
      <c r="J26" s="90"/>
      <c r="K26" s="89"/>
      <c r="L26" s="90"/>
      <c r="M26" s="80"/>
      <c r="N26" s="77"/>
    </row>
    <row r="27" spans="1:14" ht="12.75" customHeight="1">
      <c r="A27" s="80"/>
      <c r="B27" s="77"/>
      <c r="C27" s="182"/>
      <c r="D27" s="90"/>
      <c r="E27" s="182"/>
      <c r="F27" s="90"/>
      <c r="G27" s="89"/>
      <c r="H27" s="90"/>
      <c r="I27" s="89"/>
      <c r="J27" s="90"/>
      <c r="K27" s="89"/>
      <c r="L27" s="90"/>
      <c r="M27" s="80"/>
      <c r="N27" s="77"/>
    </row>
    <row r="28" spans="1:14" ht="18" customHeight="1">
      <c r="A28" s="81"/>
      <c r="B28" s="82"/>
      <c r="C28" s="115" t="s">
        <v>193</v>
      </c>
      <c r="D28" s="84"/>
      <c r="E28" s="115" t="s">
        <v>193</v>
      </c>
      <c r="F28" s="84"/>
      <c r="G28" s="115" t="s">
        <v>193</v>
      </c>
      <c r="H28" s="84"/>
      <c r="I28" s="115" t="s">
        <v>193</v>
      </c>
      <c r="J28" s="84"/>
      <c r="K28" s="115" t="s">
        <v>193</v>
      </c>
      <c r="L28" s="84"/>
      <c r="M28" s="81"/>
      <c r="N28" s="82"/>
    </row>
    <row r="29" spans="1:14" ht="18" customHeight="1">
      <c r="A29" s="4" t="str">
        <f>IF(M24="","",IF(MONTH(M24+1)&lt;&gt;MONTH($A$1),"",M24+1))</f>
        <v/>
      </c>
      <c r="B29" s="5"/>
      <c r="C29" s="21" t="str">
        <f>IF(A29="","",IF(MONTH(A29+1)&lt;&gt;MONTH($A$1),"",A29+1))</f>
        <v/>
      </c>
      <c r="D29" s="13"/>
      <c r="E29" s="94" t="s">
        <v>51</v>
      </c>
      <c r="F29" s="95"/>
      <c r="G29" s="96"/>
      <c r="H29" s="95"/>
      <c r="I29" s="95"/>
      <c r="J29" s="95"/>
      <c r="K29" s="95"/>
      <c r="L29" s="95"/>
      <c r="M29" s="95"/>
      <c r="N29" s="97"/>
    </row>
    <row r="30" spans="1:14" ht="12.75" customHeight="1">
      <c r="A30" s="80"/>
      <c r="B30" s="77"/>
      <c r="C30" s="89"/>
      <c r="D30" s="90"/>
      <c r="E30" s="183" t="s">
        <v>194</v>
      </c>
      <c r="F30" s="99"/>
      <c r="G30" s="99"/>
      <c r="H30" s="99"/>
      <c r="I30" s="99"/>
      <c r="J30" s="99"/>
      <c r="K30" s="99"/>
      <c r="L30" s="99"/>
      <c r="M30" s="99"/>
      <c r="N30" s="90"/>
    </row>
    <row r="31" spans="1:14" ht="12.75" customHeight="1">
      <c r="A31" s="80"/>
      <c r="B31" s="77"/>
      <c r="C31" s="89"/>
      <c r="D31" s="90"/>
      <c r="E31" s="59"/>
      <c r="F31" s="60"/>
      <c r="G31" s="60"/>
      <c r="H31" s="60"/>
      <c r="I31" s="60"/>
      <c r="J31" s="60"/>
      <c r="K31" s="60"/>
      <c r="L31" s="60"/>
      <c r="M31" s="60"/>
      <c r="N31" s="61"/>
    </row>
    <row r="32" spans="1:14" ht="12.75" customHeight="1">
      <c r="A32" s="80"/>
      <c r="B32" s="77"/>
      <c r="C32" s="89"/>
      <c r="D32" s="90"/>
      <c r="E32" s="100"/>
      <c r="F32" s="99"/>
      <c r="G32" s="99"/>
      <c r="H32" s="99"/>
      <c r="I32" s="99"/>
      <c r="J32" s="99"/>
      <c r="K32" s="99"/>
      <c r="L32" s="99"/>
      <c r="M32" s="99"/>
      <c r="N32" s="90"/>
    </row>
    <row r="33" spans="1:14" ht="12.75" customHeight="1">
      <c r="A33" s="81"/>
      <c r="B33" s="82"/>
      <c r="C33" s="83"/>
      <c r="D33" s="84"/>
      <c r="E33" s="92" t="s">
        <v>53</v>
      </c>
      <c r="F33" s="93"/>
      <c r="G33" s="93"/>
      <c r="H33" s="93"/>
      <c r="I33" s="101" t="str">
        <f>HYPERLINK("https://www.vertex42.com/calendars/academic-calendar.html","https://www.vertex42.com/calendars/academic-calendar.html")</f>
        <v>https://www.vertex42.com/calendars/academic-calendar.html</v>
      </c>
      <c r="J33" s="93"/>
      <c r="K33" s="93"/>
      <c r="L33" s="93"/>
      <c r="M33" s="93"/>
      <c r="N33" s="84"/>
    </row>
    <row r="34" spans="1:14" ht="12.75" customHeight="1"/>
    <row r="35" spans="1:14" ht="12.75" customHeight="1"/>
    <row r="36" spans="1:14" ht="12.75" customHeight="1"/>
    <row r="37" spans="1:14" ht="12.75" customHeight="1"/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47">
    <mergeCell ref="A10:B10"/>
    <mergeCell ref="M10:N10"/>
    <mergeCell ref="K10:L10"/>
    <mergeCell ref="I10:J10"/>
    <mergeCell ref="G10:H10"/>
    <mergeCell ref="E10:F10"/>
    <mergeCell ref="C10:D10"/>
    <mergeCell ref="A11:B11"/>
    <mergeCell ref="M11:N11"/>
    <mergeCell ref="K11:L11"/>
    <mergeCell ref="I11:J11"/>
    <mergeCell ref="G11:H11"/>
    <mergeCell ref="E11:F11"/>
    <mergeCell ref="C11:D11"/>
    <mergeCell ref="A12:B12"/>
    <mergeCell ref="C12:D12"/>
    <mergeCell ref="E12:F12"/>
    <mergeCell ref="G12:H12"/>
    <mergeCell ref="M12:N12"/>
    <mergeCell ref="A13:B13"/>
    <mergeCell ref="C13:D13"/>
    <mergeCell ref="E13:F13"/>
    <mergeCell ref="G13:H13"/>
    <mergeCell ref="M13:N13"/>
    <mergeCell ref="G18:H18"/>
    <mergeCell ref="I18:J18"/>
    <mergeCell ref="K18:L18"/>
    <mergeCell ref="M18:N18"/>
    <mergeCell ref="E18:F18"/>
    <mergeCell ref="C18:D18"/>
    <mergeCell ref="A15:B15"/>
    <mergeCell ref="M15:N15"/>
    <mergeCell ref="K15:L15"/>
    <mergeCell ref="I15:J15"/>
    <mergeCell ref="G15:H15"/>
    <mergeCell ref="E15:F15"/>
    <mergeCell ref="C15:D15"/>
    <mergeCell ref="A16:B16"/>
    <mergeCell ref="M16:N16"/>
    <mergeCell ref="K16:L16"/>
    <mergeCell ref="I16:J16"/>
    <mergeCell ref="G16:H16"/>
    <mergeCell ref="E16:F16"/>
    <mergeCell ref="C16:D16"/>
    <mergeCell ref="K4:L4"/>
    <mergeCell ref="M4:N4"/>
    <mergeCell ref="A1:B1"/>
    <mergeCell ref="K1:N1"/>
    <mergeCell ref="A2:N2"/>
    <mergeCell ref="A3:N3"/>
    <mergeCell ref="A4:B4"/>
    <mergeCell ref="C4:D4"/>
    <mergeCell ref="E4:F4"/>
    <mergeCell ref="G4:H4"/>
    <mergeCell ref="I4:J4"/>
    <mergeCell ref="M7:N7"/>
    <mergeCell ref="M6:N6"/>
    <mergeCell ref="K6:L6"/>
    <mergeCell ref="K7:L7"/>
    <mergeCell ref="A7:B7"/>
    <mergeCell ref="C7:D7"/>
    <mergeCell ref="E7:F7"/>
    <mergeCell ref="G7:H7"/>
    <mergeCell ref="I7:J7"/>
    <mergeCell ref="A6:B6"/>
    <mergeCell ref="I6:J6"/>
    <mergeCell ref="E29:F29"/>
    <mergeCell ref="G29:N29"/>
    <mergeCell ref="A8:B8"/>
    <mergeCell ref="C8:D8"/>
    <mergeCell ref="E8:F8"/>
    <mergeCell ref="G8:H8"/>
    <mergeCell ref="I8:J8"/>
    <mergeCell ref="K8:L8"/>
    <mergeCell ref="M8:N8"/>
    <mergeCell ref="A20:B20"/>
    <mergeCell ref="K20:L20"/>
    <mergeCell ref="M20:N20"/>
    <mergeCell ref="I20:J20"/>
    <mergeCell ref="G20:H20"/>
    <mergeCell ref="E20:F20"/>
    <mergeCell ref="C20:D20"/>
    <mergeCell ref="A17:B17"/>
    <mergeCell ref="G17:H17"/>
    <mergeCell ref="I17:J17"/>
    <mergeCell ref="K17:L17"/>
    <mergeCell ref="M17:N17"/>
    <mergeCell ref="E17:F17"/>
    <mergeCell ref="C17:D17"/>
    <mergeCell ref="A18:B18"/>
    <mergeCell ref="K25:L25"/>
    <mergeCell ref="M25:N25"/>
    <mergeCell ref="K23:L23"/>
    <mergeCell ref="M23:N23"/>
    <mergeCell ref="A23:B23"/>
    <mergeCell ref="C23:D23"/>
    <mergeCell ref="A28:B28"/>
    <mergeCell ref="C28:D28"/>
    <mergeCell ref="E28:F28"/>
    <mergeCell ref="G28:H28"/>
    <mergeCell ref="I28:J28"/>
    <mergeCell ref="K28:L28"/>
    <mergeCell ref="M28:N28"/>
    <mergeCell ref="C22:D22"/>
    <mergeCell ref="K21:L21"/>
    <mergeCell ref="G21:H21"/>
    <mergeCell ref="E21:F21"/>
    <mergeCell ref="A21:B21"/>
    <mergeCell ref="A22:B22"/>
    <mergeCell ref="E22:F22"/>
    <mergeCell ref="K22:L22"/>
    <mergeCell ref="M22:N22"/>
    <mergeCell ref="M21:N21"/>
    <mergeCell ref="C21:D21"/>
    <mergeCell ref="A31:B31"/>
    <mergeCell ref="A32:B32"/>
    <mergeCell ref="C32:D32"/>
    <mergeCell ref="E32:N32"/>
    <mergeCell ref="A33:B33"/>
    <mergeCell ref="C33:D33"/>
    <mergeCell ref="E33:H33"/>
    <mergeCell ref="I33:N33"/>
    <mergeCell ref="E23:F23"/>
    <mergeCell ref="E25:F25"/>
    <mergeCell ref="C25:D25"/>
    <mergeCell ref="A25:B25"/>
    <mergeCell ref="A27:B27"/>
    <mergeCell ref="C27:D27"/>
    <mergeCell ref="E27:F27"/>
    <mergeCell ref="G27:H27"/>
    <mergeCell ref="I27:J27"/>
    <mergeCell ref="A30:B30"/>
    <mergeCell ref="C30:D30"/>
    <mergeCell ref="C31:D31"/>
    <mergeCell ref="E30:N30"/>
    <mergeCell ref="I23:J23"/>
    <mergeCell ref="I25:J25"/>
    <mergeCell ref="G25:H25"/>
    <mergeCell ref="K26:L26"/>
    <mergeCell ref="M26:N26"/>
    <mergeCell ref="I26:J26"/>
    <mergeCell ref="G26:H26"/>
    <mergeCell ref="E26:F26"/>
    <mergeCell ref="C26:D26"/>
    <mergeCell ref="A26:B26"/>
    <mergeCell ref="K27:L27"/>
    <mergeCell ref="M27:N2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showGridLines="0" workbookViewId="0"/>
  </sheetViews>
  <sheetFormatPr defaultColWidth="12.5703125" defaultRowHeight="15" customHeight="1"/>
  <cols>
    <col min="1" max="1" width="64.42578125" customWidth="1"/>
    <col min="2" max="2" width="17.28515625" customWidth="1"/>
    <col min="3" max="26" width="14.42578125" customWidth="1"/>
  </cols>
  <sheetData>
    <row r="1" spans="1:2" ht="24" customHeight="1">
      <c r="A1" s="62" t="str">
        <f>HYPERLINK("https://www.vertex42.com/calendars/academic-calendar.html","Academic Calendar Template")</f>
        <v>Academic Calendar Template</v>
      </c>
      <c r="B1" s="63"/>
    </row>
    <row r="2" spans="1:2" ht="12.75" customHeight="1">
      <c r="A2" s="64"/>
      <c r="B2" s="64"/>
    </row>
    <row r="3" spans="1:2" ht="12.75" customHeight="1">
      <c r="A3" s="65" t="s">
        <v>195</v>
      </c>
      <c r="B3" s="64"/>
    </row>
    <row r="4" spans="1:2" ht="12.75" customHeight="1">
      <c r="A4" s="66" t="s">
        <v>196</v>
      </c>
      <c r="B4" s="64"/>
    </row>
    <row r="5" spans="1:2" ht="12.75" customHeight="1">
      <c r="A5" s="65"/>
      <c r="B5" s="64"/>
    </row>
    <row r="6" spans="1:2" ht="12.75" customHeight="1">
      <c r="A6" s="67" t="s">
        <v>197</v>
      </c>
      <c r="B6" s="64"/>
    </row>
    <row r="7" spans="1:2" ht="12.75" customHeight="1">
      <c r="A7" s="65"/>
      <c r="B7" s="64"/>
    </row>
    <row r="8" spans="1:2" ht="12.75" customHeight="1">
      <c r="A8" s="65" t="s">
        <v>198</v>
      </c>
      <c r="B8" s="64"/>
    </row>
    <row r="9" spans="1:2" ht="12.75" customHeight="1">
      <c r="A9" s="65"/>
      <c r="B9" s="64"/>
    </row>
    <row r="10" spans="1:2" ht="12.75" customHeight="1">
      <c r="A10" s="65" t="s">
        <v>199</v>
      </c>
      <c r="B10" s="64"/>
    </row>
    <row r="11" spans="1:2" ht="12.75" customHeight="1">
      <c r="A11" s="64"/>
      <c r="B11" s="64"/>
    </row>
    <row r="12" spans="1:2" ht="12.75" customHeight="1">
      <c r="A12" s="67" t="s">
        <v>200</v>
      </c>
      <c r="B12" s="64"/>
    </row>
    <row r="13" spans="1:2" ht="12.75" customHeight="1">
      <c r="A13" s="68" t="str">
        <f>HYPERLINK("https://www.vertex42.com/licensing/EULA_privateuse.html","https://www.vertex42.com/licensing/EULA_privateuse.html")</f>
        <v>https://www.vertex42.com/licensing/EULA_privateuse.html</v>
      </c>
      <c r="B13" s="64"/>
    </row>
    <row r="14" spans="1:2" ht="12.75" customHeight="1">
      <c r="A14" s="65"/>
      <c r="B14" s="64"/>
    </row>
    <row r="15" spans="1:2" ht="12.75" customHeight="1">
      <c r="A15" s="65"/>
      <c r="B15" s="64"/>
    </row>
    <row r="16" spans="1:2" ht="12.75" customHeight="1">
      <c r="A16" s="69" t="s">
        <v>201</v>
      </c>
    </row>
    <row r="17" spans="1:1" ht="12.75" customHeight="1">
      <c r="A17" s="70">
        <v>44378</v>
      </c>
    </row>
    <row r="18" spans="1:1" ht="12.75" customHeight="1">
      <c r="A18" s="71"/>
    </row>
    <row r="19" spans="1:1" ht="12.75" customHeight="1">
      <c r="A19" s="71" t="s">
        <v>202</v>
      </c>
    </row>
    <row r="20" spans="1:1" ht="12.75" customHeight="1">
      <c r="A20" s="72">
        <v>1</v>
      </c>
    </row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  <row r="31" spans="1:1" ht="12.75" customHeight="1"/>
    <row r="32" spans="1: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A4" r:id="rId1"/>
  </hyperlinks>
  <pageMargins left="0.7" right="0.7" top="0.75" bottom="0.75" header="0" footer="0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showGridLines="0" workbookViewId="0"/>
  </sheetViews>
  <sheetFormatPr defaultColWidth="12.5703125" defaultRowHeight="15" customHeight="1"/>
  <cols>
    <col min="1" max="1" width="64.42578125" customWidth="1"/>
    <col min="2" max="2" width="17.28515625" customWidth="1"/>
    <col min="3" max="26" width="14.42578125" customWidth="1"/>
  </cols>
  <sheetData>
    <row r="1" spans="1:2" ht="24" customHeight="1">
      <c r="A1" s="73" t="str">
        <f>HYPERLINK("https://www.vertex42.com/calendars/academic-calendar.html","Academic Calendar Template")</f>
        <v>Academic Calendar Template</v>
      </c>
      <c r="B1" s="63"/>
    </row>
    <row r="2" spans="1:2" ht="12.75" customHeight="1">
      <c r="A2" s="65"/>
    </row>
    <row r="3" spans="1:2" ht="12.75" customHeight="1">
      <c r="A3" s="65" t="s">
        <v>195</v>
      </c>
    </row>
    <row r="4" spans="1:2" ht="12.75" customHeight="1">
      <c r="A4" s="74" t="s">
        <v>196</v>
      </c>
    </row>
    <row r="5" spans="1:2" ht="12.75" customHeight="1">
      <c r="A5" s="67"/>
    </row>
    <row r="6" spans="1:2" ht="12.75" customHeight="1">
      <c r="A6" s="67" t="s">
        <v>197</v>
      </c>
    </row>
    <row r="7" spans="1:2" ht="12.75" customHeight="1">
      <c r="A7" s="65"/>
    </row>
    <row r="8" spans="1:2" ht="12.75" customHeight="1">
      <c r="A8" s="65" t="s">
        <v>198</v>
      </c>
    </row>
    <row r="9" spans="1:2" ht="12.75" customHeight="1">
      <c r="A9" s="64"/>
    </row>
    <row r="10" spans="1:2" ht="12.75" customHeight="1">
      <c r="A10" s="65" t="s">
        <v>199</v>
      </c>
    </row>
    <row r="11" spans="1:2" ht="12.75" customHeight="1">
      <c r="A11" s="64"/>
    </row>
    <row r="12" spans="1:2" ht="12.75" customHeight="1">
      <c r="A12" s="67" t="s">
        <v>200</v>
      </c>
    </row>
    <row r="13" spans="1:2" ht="12.75" customHeight="1">
      <c r="A13" s="68" t="str">
        <f>HYPERLINK("https://www.vertex42.com/licensing/EULA_privateuse.html","https://www.vertex42.com/licensing/EULA_privateuse.html")</f>
        <v>https://www.vertex42.com/licensing/EULA_privateuse.html</v>
      </c>
    </row>
    <row r="14" spans="1:2" ht="12.75" customHeight="1">
      <c r="A14" s="65"/>
    </row>
    <row r="15" spans="1:2" ht="12.75" customHeight="1">
      <c r="A15" s="65"/>
    </row>
    <row r="16" spans="1:2" ht="12.75" customHeight="1">
      <c r="A16" s="65" t="s">
        <v>203</v>
      </c>
    </row>
    <row r="17" spans="1:1" ht="12.75" customHeight="1">
      <c r="A17" s="75">
        <v>44013</v>
      </c>
    </row>
    <row r="18" spans="1:1" ht="12.75" customHeight="1">
      <c r="A18" s="65"/>
    </row>
    <row r="19" spans="1:1" ht="12.75" customHeight="1">
      <c r="A19" s="65" t="s">
        <v>202</v>
      </c>
    </row>
    <row r="20" spans="1:1" ht="12.75" customHeight="1">
      <c r="A20" s="72">
        <v>1</v>
      </c>
    </row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  <row r="31" spans="1:1" ht="12.75" customHeight="1"/>
    <row r="32" spans="1: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A4" r:id="rId1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Sep22</vt:lpstr>
      <vt:lpstr>Oct22</vt:lpstr>
      <vt:lpstr>Nov22</vt:lpstr>
      <vt:lpstr>Dec22</vt:lpstr>
      <vt:lpstr>©</vt:lpstr>
      <vt:lpstr>© (1)</vt:lpstr>
      <vt:lpstr>startday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New York City Department of Education</cp:lastModifiedBy>
  <dcterms:created xsi:type="dcterms:W3CDTF">2022-07-28T22:50:32Z</dcterms:created>
  <dcterms:modified xsi:type="dcterms:W3CDTF">2022-07-28T22:50:33Z</dcterms:modified>
</cp:coreProperties>
</file>